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gerAl\Documents\PROGRAM DELA IN AN 2016, 2017\ŠABLONE PD in AKCIJSKI NAČRT 2016_2017\"/>
    </mc:Choice>
  </mc:AlternateContent>
  <bookViews>
    <workbookView xWindow="2370" yWindow="5430" windowWidth="12150" windowHeight="2880" tabRatio="924" activeTab="1"/>
  </bookViews>
  <sheets>
    <sheet name="uvod" sheetId="1" r:id="rId1"/>
    <sheet name="povzetek - skupni pregled" sheetId="18" r:id="rId2"/>
    <sheet name="cilji +ukrepi" sheetId="19" r:id="rId3"/>
    <sheet name="vprašalnik" sheetId="20" r:id="rId4"/>
    <sheet name="programi" sheetId="2" r:id="rId5"/>
    <sheet name="vpis" sheetId="3" r:id="rId6"/>
    <sheet name="diplomanti" sheetId="5" r:id="rId7"/>
    <sheet name="izmenjava študentov 2016 " sheetId="7" r:id="rId8"/>
    <sheet name="izmenjava študentov 2017" sheetId="8" r:id="rId9"/>
    <sheet name="raziskovalna" sheetId="9" r:id="rId10"/>
    <sheet name="projekti" sheetId="10" r:id="rId11"/>
    <sheet name="izmenjava zaposlenih " sheetId="11" r:id="rId12"/>
    <sheet name="skrb za slovenčino" sheetId="4" r:id="rId13"/>
    <sheet name="List5" sheetId="17" state="hidden" r:id="rId14"/>
  </sheets>
  <externalReferences>
    <externalReference r:id="rId15"/>
  </externalReferences>
  <definedNames>
    <definedName name="_xlnm._FilterDatabase" localSheetId="8" hidden="1">'izmenjava študentov 2017'!$A$1:$I$42</definedName>
    <definedName name="clanica">List5!$A$2:$A$27</definedName>
    <definedName name="nacinpristopa">'[1]spustni seznami'!$H$2:$H$3</definedName>
    <definedName name="_xlnm.Print_Titles" localSheetId="1">'povzetek - skupni pregled'!$1:$1</definedName>
    <definedName name="vrstastudija">'[1]spustni seznami'!$E$2:$E$4</definedName>
  </definedNames>
  <calcPr calcId="152511"/>
</workbook>
</file>

<file path=xl/calcChain.xml><?xml version="1.0" encoding="utf-8"?>
<calcChain xmlns="http://schemas.openxmlformats.org/spreadsheetml/2006/main">
  <c r="G5" i="10" l="1"/>
  <c r="G6" i="10"/>
  <c r="G7" i="10"/>
  <c r="G8" i="10"/>
  <c r="G9" i="10"/>
  <c r="G10" i="10"/>
  <c r="G11" i="10"/>
  <c r="G12" i="10"/>
  <c r="G13" i="10"/>
  <c r="G14" i="10"/>
  <c r="G15" i="10"/>
  <c r="G16" i="10"/>
  <c r="G17" i="10"/>
  <c r="G18" i="10"/>
  <c r="G4" i="10"/>
  <c r="C5" i="10"/>
  <c r="C6" i="10"/>
  <c r="C7" i="10"/>
  <c r="C8" i="10"/>
  <c r="C9" i="10"/>
  <c r="C10" i="10"/>
  <c r="C11" i="10"/>
  <c r="C12" i="10"/>
  <c r="C13" i="10"/>
  <c r="C14" i="10"/>
  <c r="C15" i="10"/>
  <c r="C16" i="10"/>
  <c r="C17" i="10"/>
  <c r="C18" i="10"/>
  <c r="C4" i="10"/>
  <c r="F7" i="2" l="1"/>
  <c r="F14" i="2"/>
  <c r="F117" i="18" l="1"/>
  <c r="E117" i="18"/>
  <c r="F115" i="18"/>
  <c r="F116" i="18"/>
  <c r="E116" i="18"/>
  <c r="E114" i="18"/>
  <c r="E115" i="18"/>
  <c r="F114" i="18"/>
  <c r="C93" i="18" l="1"/>
  <c r="C94" i="18"/>
  <c r="C95" i="18"/>
  <c r="C96" i="18"/>
  <c r="C97" i="18"/>
  <c r="C98" i="18"/>
  <c r="C99" i="18"/>
  <c r="C100" i="18"/>
  <c r="C101" i="18"/>
  <c r="C102" i="18"/>
  <c r="C103" i="18"/>
  <c r="C92" i="18"/>
  <c r="C91" i="18"/>
  <c r="C89" i="18"/>
  <c r="C90" i="18"/>
  <c r="C81" i="18"/>
  <c r="C82" i="18"/>
  <c r="C83" i="18"/>
  <c r="C84" i="18"/>
  <c r="C85" i="18"/>
  <c r="C86" i="18"/>
  <c r="C87" i="18"/>
  <c r="C88" i="18"/>
  <c r="C80" i="18"/>
  <c r="C79" i="18"/>
  <c r="C78" i="18"/>
  <c r="C77" i="18"/>
  <c r="C75" i="18"/>
  <c r="C76" i="18"/>
  <c r="C74" i="18"/>
  <c r="C71" i="18"/>
  <c r="C72" i="18"/>
  <c r="C70" i="18"/>
  <c r="C68" i="18"/>
  <c r="C69" i="18"/>
  <c r="C67" i="18"/>
  <c r="C62" i="18"/>
  <c r="C63" i="18"/>
  <c r="C64" i="18"/>
  <c r="C65" i="18"/>
  <c r="C66" i="18"/>
  <c r="C61" i="18"/>
  <c r="C56" i="18"/>
  <c r="C57" i="18"/>
  <c r="C58" i="18"/>
  <c r="C59" i="18"/>
  <c r="C60" i="18"/>
  <c r="C55" i="18"/>
  <c r="C48" i="18"/>
  <c r="C49" i="18"/>
  <c r="C50" i="18"/>
  <c r="C51" i="18"/>
  <c r="C52" i="18"/>
  <c r="C47" i="18"/>
  <c r="C42" i="18"/>
  <c r="C43" i="18"/>
  <c r="C44" i="18"/>
  <c r="C45" i="18"/>
  <c r="C46" i="18"/>
  <c r="C41" i="18"/>
  <c r="C36" i="18"/>
  <c r="C37" i="18"/>
  <c r="C38" i="18"/>
  <c r="C39" i="18"/>
  <c r="C40" i="18"/>
  <c r="C35" i="18"/>
  <c r="C30" i="18"/>
  <c r="C31" i="18"/>
  <c r="C32" i="18"/>
  <c r="C33" i="18"/>
  <c r="C34" i="18"/>
  <c r="C29" i="18"/>
  <c r="C17" i="18"/>
  <c r="C18" i="18"/>
  <c r="C19" i="18"/>
  <c r="C20" i="18"/>
  <c r="C21" i="18"/>
  <c r="C16" i="18"/>
  <c r="C14" i="18"/>
  <c r="C15" i="18"/>
  <c r="C11" i="18"/>
  <c r="C12" i="18"/>
  <c r="C13" i="18"/>
  <c r="E9" i="11"/>
  <c r="C10" i="18"/>
  <c r="F113" i="18"/>
  <c r="E113" i="18"/>
  <c r="A3" i="2" l="1"/>
  <c r="G7" i="2"/>
  <c r="A4" i="2" l="1"/>
  <c r="A5" i="2" s="1"/>
  <c r="A6" i="2" s="1"/>
  <c r="B4" i="20"/>
  <c r="A1" i="19"/>
  <c r="J6" i="11" l="1"/>
  <c r="F110" i="18" s="1"/>
  <c r="J7" i="11"/>
  <c r="J8" i="11"/>
  <c r="J9" i="11"/>
  <c r="J10" i="11"/>
  <c r="J11" i="11"/>
  <c r="J12" i="11"/>
  <c r="J13" i="11"/>
  <c r="J14" i="11"/>
  <c r="J5" i="11"/>
  <c r="F109" i="18" s="1"/>
  <c r="E6" i="11"/>
  <c r="E110" i="18" s="1"/>
  <c r="E7" i="11"/>
  <c r="E8" i="11"/>
  <c r="E10" i="11"/>
  <c r="E11" i="11"/>
  <c r="E112" i="18" s="1"/>
  <c r="E12" i="11"/>
  <c r="E13" i="11"/>
  <c r="E14" i="11"/>
  <c r="E111" i="18" s="1"/>
  <c r="E5" i="11"/>
  <c r="E109" i="18" s="1"/>
  <c r="I42" i="8"/>
  <c r="F8" i="18" s="1"/>
  <c r="H42" i="8"/>
  <c r="F7" i="18" s="1"/>
  <c r="I58" i="7"/>
  <c r="E8" i="18" s="1"/>
  <c r="H58" i="7"/>
  <c r="E7" i="18" s="1"/>
  <c r="F28" i="18"/>
  <c r="E28" i="18"/>
  <c r="G14" i="2"/>
  <c r="F108" i="18"/>
  <c r="E108" i="18"/>
  <c r="F73" i="18"/>
  <c r="E73" i="18"/>
  <c r="F54" i="18"/>
  <c r="E54" i="18"/>
  <c r="F26" i="18"/>
  <c r="E26" i="18"/>
  <c r="F25" i="18"/>
  <c r="E25" i="18"/>
  <c r="G26" i="3"/>
  <c r="F106" i="18" s="1"/>
  <c r="H26" i="3"/>
  <c r="I26" i="3"/>
  <c r="J26" i="3"/>
  <c r="F9" i="18" s="1"/>
  <c r="K26" i="3"/>
  <c r="L26" i="3"/>
  <c r="G12" i="3"/>
  <c r="E106" i="18" s="1"/>
  <c r="H12" i="3"/>
  <c r="I12" i="3"/>
  <c r="J12" i="3"/>
  <c r="E9" i="18" s="1"/>
  <c r="K12" i="3"/>
  <c r="L12" i="3"/>
  <c r="F112" i="18" l="1"/>
  <c r="F111" i="18"/>
  <c r="G1" i="1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1" i="5"/>
  <c r="A12" i="5"/>
  <c r="A13" i="5"/>
  <c r="A14" i="5"/>
  <c r="A15" i="5"/>
  <c r="A16" i="5"/>
  <c r="A17" i="5"/>
  <c r="A18" i="5"/>
  <c r="A19" i="5"/>
  <c r="A20" i="5"/>
  <c r="A21" i="5"/>
  <c r="A22" i="5"/>
  <c r="A23" i="5"/>
  <c r="A30" i="5"/>
  <c r="A31" i="5"/>
  <c r="A32" i="5"/>
  <c r="A33" i="5"/>
  <c r="A34" i="5"/>
  <c r="A35" i="5"/>
  <c r="A36" i="5"/>
  <c r="A37" i="5"/>
  <c r="A38" i="5"/>
  <c r="A39" i="5"/>
  <c r="A9" i="2"/>
  <c r="A10" i="2" s="1"/>
  <c r="A11" i="2" s="1"/>
  <c r="A12" i="2" s="1"/>
  <c r="A13" i="2" s="1"/>
</calcChain>
</file>

<file path=xl/sharedStrings.xml><?xml version="1.0" encoding="utf-8"?>
<sst xmlns="http://schemas.openxmlformats.org/spreadsheetml/2006/main" count="943" uniqueCount="232">
  <si>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</si>
  <si>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</si>
  <si>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</si>
  <si>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</si>
  <si>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</si>
  <si>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</si>
  <si>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</si>
  <si>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</si>
  <si>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</si>
  <si>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</si>
  <si>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</si>
  <si>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</si>
  <si>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</si>
  <si>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</si>
  <si>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</si>
  <si>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</si>
  <si>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</si>
  <si>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</si>
  <si>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</si>
  <si>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</si>
  <si>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</si>
  <si>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</si>
  <si>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</si>
  <si>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</si>
  <si>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2015/16</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</si>
  <si>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</si>
  <si>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</si>
  <si>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</si>
  <si>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</si>
  <si>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</si>
  <si>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</si>
  <si>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</si>
  <si>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</si>
  <si>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</si>
  <si>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</si>
  <si>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</si>
  <si>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dodiplomski študijski program</t>
  </si>
  <si>
    <t>število študentov na dodatnem letu (absolventov)</t>
  </si>
  <si>
    <t>NAČIN ŠTUDIJA</t>
  </si>
  <si>
    <t>1.stopnja</t>
  </si>
  <si>
    <t>REDNI</t>
  </si>
  <si>
    <t>IZREDNI</t>
  </si>
  <si>
    <t>2.stopnja</t>
  </si>
  <si>
    <t>podiplomski študijski program</t>
  </si>
  <si>
    <t>doktorat znanosti</t>
  </si>
  <si>
    <t>magisterij umetnosti</t>
  </si>
  <si>
    <t xml:space="preserve">magisterij znanosti </t>
  </si>
  <si>
    <t>specializacija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</si>
  <si>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</si>
  <si>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</si>
  <si>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</si>
  <si>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</si>
  <si>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</si>
  <si>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</si>
  <si>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</si>
  <si>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</si>
  <si>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</si>
  <si>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</si>
  <si>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</si>
  <si>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</si>
  <si>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</si>
  <si>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</si>
  <si>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Število čistih citatov v 10 letnem obdobju (n-11 do n-1); 2014 (2002 -2013); 2015(2003-2014)</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</si>
  <si>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</si>
  <si>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</si>
  <si>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</si>
  <si>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</si>
  <si>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</si>
  <si>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</si>
  <si>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</si>
  <si>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</si>
  <si>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</si>
  <si>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</si>
  <si>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gostujočih strokovnjakov iz gospodarstva in negospodarstva, ki sodelujejo v pedagoškem procesu</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</si>
  <si>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</si>
  <si>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</si>
  <si>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</si>
  <si>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</si>
  <si>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</si>
  <si>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</si>
  <si>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</si>
  <si>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</si>
  <si>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</si>
  <si>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</si>
  <si>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</si>
  <si>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</si>
  <si>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</si>
  <si>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</si>
  <si>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</si>
  <si>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</si>
  <si>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</si>
  <si>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</si>
  <si>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</si>
  <si>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</si>
  <si>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</si>
  <si>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</si>
  <si>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</si>
  <si>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</si>
  <si>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</si>
  <si>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</si>
  <si>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</si>
  <si>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</si>
  <si>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</si>
  <si>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</si>
  <si>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</si>
  <si>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</si>
  <si>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</si>
  <si>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</si>
  <si>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</si>
  <si>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</si>
  <si>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</si>
  <si>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PODROČJE</t>
  </si>
  <si>
    <t>Opomnik</t>
  </si>
  <si>
    <t>Izobraževalna dejavnost</t>
  </si>
  <si>
    <t>Izboljšanje razmerja med številom vpisanih študentov in diplomantov</t>
  </si>
  <si>
    <t>Zmanjšanje števila programov - optimiranje programov</t>
  </si>
  <si>
    <t>Izboljšati prehodnost</t>
  </si>
  <si>
    <t>Odstotek študijskih programov, ki se izvajajo v tujem jeziku od vseh programov v letu n po vrsti in stopnjah</t>
  </si>
  <si>
    <t>Odstotek vseh ponavljavcev</t>
  </si>
  <si>
    <t xml:space="preserve">Povečati število študentov na izmenjavi za tretjino  </t>
  </si>
  <si>
    <t>Povečati število tujih študentov za četrtino</t>
  </si>
  <si>
    <t>Raziskovalna dejavnost</t>
  </si>
  <si>
    <t>Oblikovati 3 velike interdisciplinarne raziskovalne skupine</t>
  </si>
  <si>
    <t>Povečati vrednost mednarodnih in domačih projektov za četrtino</t>
  </si>
  <si>
    <t>Vrednost ARRS sredstev med vsemi prihodki na članici (oznaka AOP za prihodke iz računovoskega pročila - 404)</t>
  </si>
  <si>
    <t xml:space="preserve">Povečati vrednost mednarodnih in domačih projektov za četrtino </t>
  </si>
  <si>
    <t>Vrednost  prihodka je zajeta iz posebnega dela finančnega načrta. Struktura prihodkov po viru:  ARRS, TIA, JAPTI, JAK, druga ministrva (404), občinski proračunski viri (407), sredstva iz državnega proračuna iz sredstve proračuna EU (419), ostala sredstva iz proračun EU: 7.OP in 8.OP, cmepius in drugi projekti iz pror. EU (429), drugi viri (410+413+418+422do428,430)</t>
  </si>
  <si>
    <t>Povečati število objav za četrtino</t>
  </si>
  <si>
    <t>Povečati citiranost za četrtino</t>
  </si>
  <si>
    <t>Povečati število tujih učiteljev in raziskovalcev za četrtino</t>
  </si>
  <si>
    <t>Povečati število objav s tujci</t>
  </si>
  <si>
    <t xml:space="preserve">Povečanje vrednosti projektov za gospodarstvo in javni sektor za tretjino </t>
  </si>
  <si>
    <t xml:space="preserve"> Vrednost prihodkov - vir sredstev TRG (AOP 431) brez najemnin za prostore</t>
  </si>
  <si>
    <t>Podvojitev števila udeležencev v programih vseživljenskega učenja</t>
  </si>
  <si>
    <t>Število tujih akreditacij</t>
  </si>
  <si>
    <t>PODATKI</t>
  </si>
  <si>
    <t>Število (novih) akreditiranih študijskih programov</t>
  </si>
  <si>
    <t>Število razpisanih študijskih programov</t>
  </si>
  <si>
    <t>Število vpisanih študentov</t>
  </si>
  <si>
    <t>Število (novih) skupnih študijskih programov</t>
  </si>
  <si>
    <t>s tujino</t>
  </si>
  <si>
    <t>Število sporazumov o sodelovanju pri pridobivanju " dvojnih" diplom</t>
  </si>
  <si>
    <t xml:space="preserve">Učitelji in sodelavci  ter raziskovalci na izmenjavi (v Sloveniji)  </t>
  </si>
  <si>
    <t>število gostujočih visokošolskih učiteljev, sodelavcev oz. raziskovalcev iz domačih raziskovalnih zavodov, ki so sodelovali pri pedagoškem proceu</t>
  </si>
  <si>
    <t xml:space="preserve">Učitelji in sodelavci  ter raziskovalci na izmenjavi (v/iz tujine)  </t>
  </si>
  <si>
    <t>Število raziskovalcev</t>
  </si>
  <si>
    <t>Okvirni programi EU za raziskave in razvoj in drugi mednarodni programi: vodenje/koordinacija, partnerstvo</t>
  </si>
  <si>
    <t>Zajem podatka  iz kadrovskega načrta</t>
  </si>
  <si>
    <t>Zajem podatka iz finančnega načrta</t>
  </si>
  <si>
    <t>število vseh registriranih raziskovalcev pri ARRS, ki so zaposleni na članici  in opravljajo raziskovalno delo (visokošolski učitelji in sodelavci, raziskovalci, mladi raziskovalci in podoktorski raziskovalci)</t>
  </si>
  <si>
    <t>IZRAČUN</t>
  </si>
  <si>
    <t>UL v tujino</t>
  </si>
  <si>
    <t>iz tujine na UL</t>
  </si>
  <si>
    <t>skupaj</t>
  </si>
  <si>
    <t>drugi EU</t>
  </si>
  <si>
    <t>drugi NE-EU</t>
  </si>
  <si>
    <t>samo akreditirani programi</t>
  </si>
  <si>
    <t>1. stopnja (uni,vs)</t>
  </si>
  <si>
    <t>2. stopnja (mag., EM)</t>
  </si>
  <si>
    <t>IZOBRAŽEVANLNA DEJAVNOST</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</si>
  <si>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</si>
  <si>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</si>
  <si>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</si>
  <si>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</si>
  <si>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</si>
  <si>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</si>
  <si>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</si>
  <si>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</si>
  <si>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ali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</si>
  <si>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</si>
  <si>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</si>
  <si>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</si>
  <si>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Strateški cilji in vrednosti kazalnikov</t>
  </si>
  <si>
    <t>Morebitni ostali cilji članice</t>
  </si>
  <si>
    <t>Umetniška dejavnost</t>
  </si>
  <si>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</si>
  <si>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</si>
  <si>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</si>
  <si>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</si>
  <si>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</si>
  <si>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</si>
  <si>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</si>
  <si>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</si>
  <si>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</si>
  <si>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</si>
  <si>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2016/17</t>
  </si>
  <si>
    <t>MAGISTRSKI</t>
  </si>
  <si>
    <t>DOKTORSKI</t>
  </si>
  <si>
    <t>magistrski</t>
  </si>
  <si>
    <t>članica</t>
  </si>
  <si>
    <t>Predlog 2016 - članica</t>
  </si>
  <si>
    <t>Morebitni drugi cilji članic (zapisani cilji tukaj, se prikažejo v zavihku povzetek)</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</si>
  <si>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</si>
  <si>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</si>
  <si>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</si>
  <si>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</si>
  <si>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</si>
  <si>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</si>
  <si>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</si>
  <si>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</si>
  <si>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</si>
  <si>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</si>
  <si>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</si>
  <si>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Načrtovani ukrepi</t>
  </si>
  <si>
    <t>Načrtovan cilj/podatek/ ukrep</t>
  </si>
  <si>
    <t>ustvarjalne razmere za delo in študij</t>
  </si>
  <si>
    <t>Ustvarjalne razmere za delo in študij (obštudijska in interesna dejvanost, knjižnična in založniška dejavnost)</t>
  </si>
  <si>
    <t>Kakovost</t>
  </si>
  <si>
    <t>INFORMATIZACIJA -zagotavljanje pogojev za izvajanje dejavnosti</t>
  </si>
  <si>
    <t>PROSTOR - zagotavljanje pogojev za izvajanje dejavnosti</t>
  </si>
  <si>
    <t>ORGANIZACIJA IN KADRI - zagotavljanje pogojev za izvajanje dejavnosti</t>
  </si>
  <si>
    <t>FINANČNI SISTEM - zagotavljanje pogojev za izvajanje dejavnosti</t>
  </si>
  <si>
    <t>KAKOVOST - Upravljanje kakovsoti za doseganje odličnosti na vseh področjih delovanja</t>
  </si>
  <si>
    <t xml:space="preserve"> zagotavljanje pogojev za izvajanje dejavnosti</t>
  </si>
  <si>
    <t>Pogoji za izvajanje dejavnosti in podporna dejavnost (prostor, inormacijski sistem, kadrovski razvoj, izvajanje nalog po pooglastilu)</t>
  </si>
  <si>
    <t xml:space="preserve">Načrtovani ukrepi za dosego strateških ciljev, zadanih vrednosti strateških kazalnikov posamezne dejavnosti in morebitnih ostalih ciljev članice </t>
  </si>
  <si>
    <t>O2020 partner</t>
  </si>
  <si>
    <t>O2020 vodja</t>
  </si>
  <si>
    <t>Predlog 2017 - članica</t>
  </si>
  <si>
    <t>2017/18</t>
  </si>
  <si>
    <t>SKUPAJ</t>
  </si>
  <si>
    <t>Katera nova učna okolja nameravate razviti, uvesti in uporabiti na vaši članici? 
(akcija - razvoj novih učnih okolji in metod učenja in poučevanja)</t>
  </si>
  <si>
    <t xml:space="preserve">izboljšava samoevalvacije izvajanja študijskih programov in delovanja akademije </t>
  </si>
  <si>
    <t>izvedba anket po posameznih (mikro) enotah  akademije in ciljnih skupinah; uvedba ciljnih sestankov;</t>
  </si>
  <si>
    <t xml:space="preserve">pridobitev produkcijskih prostorov za nemoteno izvajanje osnovne dejavnosti </t>
  </si>
  <si>
    <t xml:space="preserve">izvajanje dovoljenega pritiska na pristojne odločevalce in financerje </t>
  </si>
  <si>
    <t>prijava na razpise in odzivi na povabila</t>
  </si>
  <si>
    <t xml:space="preserve">udeležba na vseh pomembnejših gledaliških in filmskih festivalih </t>
  </si>
  <si>
    <t xml:space="preserve">nova sodelovanja z deležniki iz nacionalnega kulturnega okolja </t>
  </si>
  <si>
    <t>odzivi na povabila, koprodukcije,….</t>
  </si>
  <si>
    <t>obveščanje uporabnikov o novitetah in zbirkah Centra za teatrologijo in filmologijo</t>
  </si>
  <si>
    <t>poskusno izdajanje e-novičnika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</si>
</sst>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sz val="12"/>
      <name val="Arial"/>
      <family val="2"/>
      <charset val="238"/>
    </font>
    <font>
      <sz val="12"/>
      <name val="Arial"/>
      <family val="2"/>
      <charset val="238"/>
    </font>
    <font>
      <b/>
      <u/>
      <sz val="10"/>
      <name val="Arial"/>
      <family val="2"/>
      <charset val="238"/>
    </font>
    <font>
      <sz val="12"/>
      <color theme="1"/>
      <name val="Arial"/>
      <family val="2"/>
      <charset val="238"/>
    </font>
    <font>
      <sz val="11"/>
      <color rgb="FF000000"/>
      <name val="Arial"/>
      <family val="2"/>
      <charset val="238"/>
    </font>
    <font>
      <sz val="11"/>
      <name val="Calibri"/>
      <family val="2"/>
      <charset val="238"/>
    </font>
    <font>
      <sz val="9"/>
      <color rgb="FFFF0000"/>
      <name val="Arial"/>
      <family val="2"/>
      <charset val="238"/>
    </font>
    <font>
      <sz val="9"/>
      <color theme="1"/>
      <name val="Arial"/>
      <family val="2"/>
      <charset val="238"/>
    </font>
  </fonts>
  <fills count="2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9" tint="0.79998168889431442"/>
        <bgColor theme="4" tint="0.79998168889431442"/>
      </patternFill>
    </fill>
    <fill>
      <patternFill patternType="solid">
        <fgColor theme="6"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5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1">
    <xf numFmtId="0" fontId="0" fillId="0" borderId="0"/>
  </cellStyleXfs>
  <cellXfs count="276">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7" xfId="0" applyFont="1" applyFill="1" applyBorder="1" applyAlignment="1">
      <alignment wrapText="1"/>
    </xf>
    <xf numFmtId="0" fontId="1" fillId="4" borderId="6" xfId="0" applyFont="1" applyFill="1" applyBorder="1" applyAlignment="1">
      <alignment wrapText="1"/>
    </xf>
    <xf numFmtId="0" fontId="0" fillId="5" borderId="7" xfId="0" applyFont="1" applyFill="1" applyBorder="1"/>
    <xf numFmtId="0" fontId="0" fillId="5" borderId="7" xfId="0" applyFont="1" applyFill="1" applyBorder="1" applyAlignment="1">
      <alignment wrapText="1"/>
    </xf>
    <xf numFmtId="0" fontId="0" fillId="0" borderId="7" xfId="0" applyFont="1" applyBorder="1"/>
    <xf numFmtId="0" fontId="0" fillId="0" borderId="7" xfId="0" applyFont="1" applyBorder="1" applyAlignment="1">
      <alignment wrapText="1"/>
    </xf>
    <xf numFmtId="0" fontId="0" fillId="0" borderId="8" xfId="0" applyFont="1" applyBorder="1"/>
    <xf numFmtId="0" fontId="0" fillId="0" borderId="8" xfId="0" applyFont="1" applyBorder="1" applyAlignment="1">
      <alignment wrapText="1"/>
    </xf>
    <xf numFmtId="0" fontId="1" fillId="4" borderId="7" xfId="0" applyFont="1" applyFill="1" applyBorder="1" applyAlignment="1">
      <alignment vertical="center" wrapText="1"/>
    </xf>
    <xf numFmtId="0" fontId="0" fillId="0" borderId="10" xfId="0" applyFont="1" applyBorder="1"/>
    <xf numFmtId="0" fontId="0" fillId="0" borderId="11" xfId="0" applyFont="1" applyBorder="1"/>
    <xf numFmtId="0" fontId="0" fillId="5" borderId="10" xfId="0" applyFont="1" applyFill="1" applyBorder="1"/>
    <xf numFmtId="0" fontId="0" fillId="5" borderId="11" xfId="0" applyFont="1" applyFill="1" applyBorder="1"/>
    <xf numFmtId="0" fontId="2" fillId="0" borderId="14" xfId="0" applyFont="1" applyBorder="1"/>
    <xf numFmtId="0" fontId="0" fillId="5" borderId="16" xfId="0" applyFont="1" applyFill="1" applyBorder="1"/>
    <xf numFmtId="0" fontId="0" fillId="0" borderId="14" xfId="0" applyFont="1" applyBorder="1" applyAlignment="1">
      <alignment wrapText="1"/>
    </xf>
    <xf numFmtId="0" fontId="0" fillId="5" borderId="14" xfId="0" applyFont="1" applyFill="1" applyBorder="1" applyAlignment="1">
      <alignment wrapText="1"/>
    </xf>
    <xf numFmtId="0" fontId="0" fillId="0" borderId="18"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3" xfId="0" applyFont="1" applyFill="1" applyBorder="1" applyAlignment="1">
      <alignment wrapText="1"/>
    </xf>
    <xf numFmtId="0" fontId="0" fillId="0" borderId="23" xfId="0" applyFont="1" applyBorder="1" applyAlignment="1">
      <alignment wrapText="1"/>
    </xf>
    <xf numFmtId="1" fontId="12" fillId="2" borderId="2" xfId="0" applyNumberFormat="1" applyFont="1" applyFill="1" applyBorder="1" applyAlignment="1" applyProtection="1">
      <alignment horizontal="center" wrapText="1"/>
    </xf>
    <xf numFmtId="164" fontId="8" fillId="2" borderId="2" xfId="0" applyNumberFormat="1" applyFont="1" applyFill="1" applyBorder="1" applyAlignment="1" applyProtection="1">
      <alignment wrapText="1"/>
      <protection locked="0"/>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7" xfId="0" applyFont="1" applyFill="1" applyBorder="1" applyProtection="1">
      <protection locked="0"/>
    </xf>
    <xf numFmtId="0" fontId="0" fillId="5" borderId="6" xfId="0" applyFont="1" applyFill="1" applyBorder="1" applyProtection="1">
      <protection locked="0"/>
    </xf>
    <xf numFmtId="0" fontId="0" fillId="0" borderId="7" xfId="0" applyFont="1" applyBorder="1" applyProtection="1">
      <protection locked="0"/>
    </xf>
    <xf numFmtId="0" fontId="0" fillId="0" borderId="6" xfId="0" applyFont="1" applyBorder="1" applyProtection="1">
      <protection locked="0"/>
    </xf>
    <xf numFmtId="0" fontId="0" fillId="0" borderId="2" xfId="0" applyFont="1" applyBorder="1" applyProtection="1">
      <protection locked="0"/>
    </xf>
    <xf numFmtId="0" fontId="0" fillId="5" borderId="7" xfId="0" applyFont="1" applyFill="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1" xfId="0" applyFont="1" applyBorder="1" applyProtection="1">
      <protection locked="0"/>
    </xf>
    <xf numFmtId="0" fontId="0" fillId="0" borderId="12" xfId="0" applyFont="1" applyBorder="1" applyProtection="1">
      <protection locked="0"/>
    </xf>
    <xf numFmtId="0" fontId="0" fillId="5" borderId="11" xfId="0" applyFont="1" applyFill="1" applyBorder="1" applyAlignment="1" applyProtection="1">
      <alignment vertical="center"/>
      <protection locked="0"/>
    </xf>
    <xf numFmtId="0" fontId="0" fillId="5" borderId="11" xfId="0" applyFont="1" applyFill="1" applyBorder="1" applyProtection="1">
      <protection locked="0"/>
    </xf>
    <xf numFmtId="0" fontId="0" fillId="5" borderId="12" xfId="0" applyFont="1" applyFill="1" applyBorder="1" applyProtection="1">
      <protection locked="0"/>
    </xf>
    <xf numFmtId="0" fontId="0" fillId="3" borderId="7"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9" xfId="0" applyFont="1" applyFill="1" applyBorder="1"/>
    <xf numFmtId="0" fontId="1" fillId="4" borderId="20" xfId="0" applyFont="1" applyFill="1" applyBorder="1" applyAlignment="1">
      <alignment horizontal="left" wrapText="1"/>
    </xf>
    <xf numFmtId="0" fontId="1" fillId="4" borderId="20" xfId="0" applyFont="1" applyFill="1" applyBorder="1"/>
    <xf numFmtId="0" fontId="1" fillId="4" borderId="21" xfId="0" applyFont="1" applyFill="1" applyBorder="1" applyAlignment="1">
      <alignment horizontal="center" vertical="center"/>
    </xf>
    <xf numFmtId="0" fontId="0" fillId="5" borderId="22" xfId="0" applyNumberFormat="1" applyFont="1" applyFill="1" applyBorder="1"/>
    <xf numFmtId="0" fontId="0" fillId="5" borderId="23" xfId="0" applyFont="1" applyFill="1" applyBorder="1"/>
    <xf numFmtId="0" fontId="0" fillId="0" borderId="22" xfId="0" applyNumberFormat="1" applyFont="1" applyBorder="1"/>
    <xf numFmtId="0" fontId="0" fillId="0" borderId="23" xfId="0" applyFont="1" applyBorder="1"/>
    <xf numFmtId="0" fontId="1" fillId="4" borderId="20" xfId="0" applyFont="1" applyFill="1" applyBorder="1" applyAlignment="1">
      <alignment wrapText="1"/>
    </xf>
    <xf numFmtId="0" fontId="0" fillId="10" borderId="23" xfId="0" applyFont="1" applyFill="1" applyBorder="1"/>
    <xf numFmtId="0" fontId="0" fillId="11" borderId="23" xfId="0" applyFont="1" applyFill="1" applyBorder="1"/>
    <xf numFmtId="0" fontId="1" fillId="4" borderId="19" xfId="0" applyFont="1" applyFill="1" applyBorder="1" applyAlignment="1">
      <alignment wrapText="1"/>
    </xf>
    <xf numFmtId="0" fontId="1" fillId="4" borderId="21" xfId="0" applyFont="1" applyFill="1" applyBorder="1" applyAlignment="1">
      <alignment wrapText="1"/>
    </xf>
    <xf numFmtId="0" fontId="0" fillId="3" borderId="23" xfId="0" applyFont="1" applyFill="1" applyBorder="1"/>
    <xf numFmtId="0" fontId="0" fillId="5" borderId="23" xfId="0" applyFont="1" applyFill="1" applyBorder="1" applyAlignment="1">
      <alignment horizontal="center" vertical="center"/>
    </xf>
    <xf numFmtId="0" fontId="1" fillId="4" borderId="20"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0" fillId="5" borderId="16" xfId="0" applyFont="1" applyFill="1" applyBorder="1" applyAlignment="1">
      <alignment horizontal="center"/>
    </xf>
    <xf numFmtId="0" fontId="0" fillId="5" borderId="17" xfId="0" applyFont="1" applyFill="1" applyBorder="1" applyAlignment="1">
      <alignment horizontal="center"/>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5" borderId="15" xfId="0" applyFont="1" applyFill="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5" borderId="23" xfId="0" applyFont="1" applyFill="1" applyBorder="1" applyProtection="1">
      <protection locked="0"/>
    </xf>
    <xf numFmtId="0" fontId="0" fillId="5" borderId="24" xfId="0" applyFont="1" applyFill="1" applyBorder="1" applyProtection="1">
      <protection locked="0"/>
    </xf>
    <xf numFmtId="0" fontId="0" fillId="0" borderId="23" xfId="0" applyFont="1" applyBorder="1" applyProtection="1">
      <protection locked="0"/>
    </xf>
    <xf numFmtId="0" fontId="0" fillId="0" borderId="24"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5" fillId="0" borderId="2" xfId="0" applyFont="1" applyFill="1" applyBorder="1" applyAlignment="1">
      <alignment vertical="top" wrapText="1"/>
    </xf>
    <xf numFmtId="0" fontId="15" fillId="0" borderId="28" xfId="0" applyFont="1" applyFill="1" applyBorder="1" applyAlignment="1">
      <alignment vertical="top" wrapText="1"/>
    </xf>
    <xf numFmtId="49" fontId="15"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0" fontId="1" fillId="4" borderId="6" xfId="0" applyFont="1" applyFill="1" applyBorder="1" applyAlignment="1">
      <alignment vertical="center" wrapText="1"/>
    </xf>
    <xf numFmtId="0" fontId="0" fillId="0" borderId="29" xfId="0" applyFont="1" applyBorder="1"/>
    <xf numFmtId="0" fontId="0" fillId="0" borderId="25" xfId="0" applyFont="1" applyBorder="1"/>
    <xf numFmtId="0" fontId="0" fillId="0" borderId="25" xfId="0" applyFont="1" applyBorder="1" applyAlignment="1" applyProtection="1">
      <alignment vertical="center"/>
      <protection locked="0"/>
    </xf>
    <xf numFmtId="0" fontId="0" fillId="0" borderId="25" xfId="0" applyFont="1" applyBorder="1" applyProtection="1">
      <protection locked="0"/>
    </xf>
    <xf numFmtId="0" fontId="0" fillId="0" borderId="30"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31"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32" xfId="0" applyFont="1" applyBorder="1" applyProtection="1">
      <protection locked="0"/>
    </xf>
    <xf numFmtId="0" fontId="17" fillId="0" borderId="0" xfId="0" applyFont="1"/>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right" vertical="top" wrapText="1"/>
      <protection locked="0"/>
    </xf>
    <xf numFmtId="3" fontId="15" fillId="0" borderId="2" xfId="0" applyNumberFormat="1" applyFont="1" applyFill="1" applyBorder="1" applyAlignment="1" applyProtection="1">
      <alignment horizontal="right" vertical="top" wrapText="1"/>
      <protection locked="0"/>
    </xf>
    <xf numFmtId="0" fontId="15" fillId="0" borderId="2" xfId="0" applyFont="1" applyFill="1" applyBorder="1" applyAlignment="1" applyProtection="1">
      <alignment horizontal="right" vertical="top" wrapText="1"/>
      <protection locked="0"/>
    </xf>
    <xf numFmtId="3" fontId="14" fillId="0" borderId="2" xfId="0" applyNumberFormat="1" applyFont="1" applyFill="1" applyBorder="1" applyAlignment="1" applyProtection="1">
      <alignment horizontal="right" vertical="top" wrapText="1"/>
      <protection locked="0"/>
    </xf>
    <xf numFmtId="0" fontId="14" fillId="16" borderId="27" xfId="0" applyFont="1" applyFill="1" applyBorder="1" applyAlignment="1" applyProtection="1">
      <alignment horizontal="right" vertical="top" wrapText="1"/>
      <protection locked="0"/>
    </xf>
    <xf numFmtId="3" fontId="6" fillId="15" borderId="2" xfId="0" applyNumberFormat="1" applyFont="1" applyFill="1" applyBorder="1" applyAlignment="1" applyProtection="1">
      <alignment horizontal="right" vertical="top" wrapText="1"/>
      <protection locked="0"/>
    </xf>
    <xf numFmtId="0" fontId="15" fillId="0" borderId="27" xfId="0" applyFont="1" applyFill="1" applyBorder="1" applyAlignment="1" applyProtection="1">
      <alignment horizontal="right" vertical="top" wrapText="1"/>
      <protection locked="0"/>
    </xf>
    <xf numFmtId="0" fontId="17" fillId="0" borderId="2" xfId="0" applyFont="1" applyBorder="1" applyAlignment="1" applyProtection="1">
      <alignment horizontal="right"/>
      <protection locked="0"/>
    </xf>
    <xf numFmtId="0" fontId="17" fillId="0" borderId="0" xfId="0" applyFont="1" applyAlignment="1" applyProtection="1">
      <alignment horizontal="right"/>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3" fontId="14" fillId="0" borderId="27" xfId="0" applyNumberFormat="1" applyFont="1" applyFill="1" applyBorder="1" applyAlignment="1" applyProtection="1">
      <alignment horizontal="right" vertical="top" wrapText="1"/>
      <protection locked="0"/>
    </xf>
    <xf numFmtId="3" fontId="15" fillId="0" borderId="6" xfId="0" applyNumberFormat="1" applyFont="1" applyFill="1" applyBorder="1" applyAlignment="1" applyProtection="1">
      <alignment horizontal="right" vertical="top" wrapText="1"/>
      <protection locked="0"/>
    </xf>
    <xf numFmtId="0" fontId="15" fillId="0" borderId="6" xfId="0" applyFont="1" applyFill="1" applyBorder="1" applyAlignment="1" applyProtection="1">
      <alignment horizontal="right" vertical="top" wrapText="1"/>
      <protection locked="0"/>
    </xf>
    <xf numFmtId="0" fontId="18" fillId="8" borderId="0" xfId="0" applyFont="1" applyFill="1" applyAlignment="1" applyProtection="1">
      <alignment horizontal="left" wrapText="1"/>
      <protection locked="0"/>
    </xf>
    <xf numFmtId="0" fontId="15" fillId="0" borderId="27"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0" fontId="15" fillId="0" borderId="6" xfId="0" applyFont="1" applyFill="1" applyBorder="1" applyAlignment="1" applyProtection="1">
      <alignment vertical="top" wrapText="1"/>
      <protection locked="0"/>
    </xf>
    <xf numFmtId="0" fontId="15" fillId="0" borderId="6" xfId="0" applyFont="1" applyFill="1" applyBorder="1" applyAlignment="1">
      <alignment vertical="top" wrapText="1"/>
    </xf>
    <xf numFmtId="0" fontId="15" fillId="0" borderId="27" xfId="0" applyFont="1" applyFill="1" applyBorder="1" applyAlignment="1">
      <alignment vertical="top" wrapText="1"/>
    </xf>
    <xf numFmtId="0" fontId="0" fillId="5" borderId="6" xfId="0" applyFont="1" applyFill="1" applyBorder="1"/>
    <xf numFmtId="0" fontId="0" fillId="0" borderId="6" xfId="0" applyFont="1" applyBorder="1"/>
    <xf numFmtId="0" fontId="0" fillId="5" borderId="34" xfId="0" applyFont="1" applyFill="1" applyBorder="1"/>
    <xf numFmtId="0" fontId="0" fillId="5" borderId="34" xfId="0" applyFont="1" applyFill="1" applyBorder="1" applyAlignment="1">
      <alignment wrapText="1"/>
    </xf>
    <xf numFmtId="0" fontId="0" fillId="5" borderId="35" xfId="0" applyFont="1" applyFill="1" applyBorder="1"/>
    <xf numFmtId="0" fontId="0" fillId="0" borderId="9" xfId="0" applyFont="1" applyBorder="1"/>
    <xf numFmtId="0" fontId="0" fillId="5" borderId="36" xfId="0" applyFont="1" applyFill="1" applyBorder="1"/>
    <xf numFmtId="0" fontId="0" fillId="5" borderId="37" xfId="0" applyFont="1" applyFill="1" applyBorder="1"/>
    <xf numFmtId="0" fontId="0" fillId="5" borderId="37" xfId="0" applyFont="1" applyFill="1" applyBorder="1" applyAlignment="1">
      <alignment wrapText="1"/>
    </xf>
    <xf numFmtId="0" fontId="0" fillId="17" borderId="7" xfId="0" applyFont="1" applyFill="1" applyBorder="1"/>
    <xf numFmtId="0" fontId="0" fillId="17" borderId="33" xfId="0" applyFont="1" applyFill="1" applyBorder="1"/>
    <xf numFmtId="0" fontId="0" fillId="18" borderId="37" xfId="0" applyFont="1" applyFill="1" applyBorder="1"/>
    <xf numFmtId="0" fontId="0" fillId="18" borderId="38" xfId="0" applyFont="1" applyFill="1" applyBorder="1"/>
    <xf numFmtId="0" fontId="0" fillId="18" borderId="2" xfId="0" applyFont="1" applyFill="1" applyBorder="1" applyProtection="1">
      <protection locked="0"/>
    </xf>
    <xf numFmtId="0" fontId="2" fillId="5" borderId="14" xfId="0" applyFont="1" applyFill="1" applyBorder="1" applyAlignment="1">
      <alignment wrapText="1"/>
    </xf>
    <xf numFmtId="0" fontId="0" fillId="17" borderId="0" xfId="0" applyFill="1"/>
    <xf numFmtId="0" fontId="10" fillId="2" borderId="2" xfId="0" applyFont="1" applyFill="1" applyBorder="1" applyProtection="1"/>
    <xf numFmtId="0" fontId="6" fillId="19" borderId="2" xfId="0" applyFont="1" applyFill="1" applyBorder="1" applyAlignment="1">
      <alignment vertical="center" wrapText="1"/>
    </xf>
    <xf numFmtId="0" fontId="7" fillId="19" borderId="2" xfId="0" applyFont="1" applyFill="1" applyBorder="1" applyAlignment="1">
      <alignment horizontal="center" vertical="center" wrapText="1"/>
    </xf>
    <xf numFmtId="0" fontId="6" fillId="19" borderId="2" xfId="0" applyFont="1" applyFill="1" applyBorder="1" applyAlignment="1">
      <alignment vertical="center" wrapText="1"/>
    </xf>
    <xf numFmtId="0" fontId="7" fillId="19" borderId="2" xfId="0" applyFont="1" applyFill="1" applyBorder="1" applyAlignment="1">
      <alignment horizontal="center" vertical="center" wrapText="1"/>
    </xf>
    <xf numFmtId="0" fontId="19" fillId="19" borderId="2" xfId="0" applyFont="1" applyFill="1" applyBorder="1" applyAlignment="1">
      <alignment vertical="center"/>
    </xf>
    <xf numFmtId="0" fontId="0" fillId="20" borderId="40" xfId="0" applyFill="1" applyBorder="1" applyAlignment="1">
      <alignment horizontal="left" vertical="top"/>
    </xf>
    <xf numFmtId="0" fontId="0" fillId="3" borderId="41" xfId="0" applyFill="1" applyBorder="1" applyAlignment="1" applyProtection="1">
      <alignment horizontal="left" vertical="top"/>
      <protection locked="0"/>
    </xf>
    <xf numFmtId="0" fontId="0" fillId="20" borderId="2" xfId="0" applyFill="1" applyBorder="1" applyAlignment="1">
      <alignment horizontal="left" vertical="top"/>
    </xf>
    <xf numFmtId="0" fontId="0" fillId="3" borderId="43" xfId="0" applyFill="1" applyBorder="1" applyAlignment="1" applyProtection="1">
      <alignment horizontal="left" vertical="top"/>
      <protection locked="0"/>
    </xf>
    <xf numFmtId="0" fontId="0" fillId="20" borderId="6" xfId="0" applyFill="1" applyBorder="1" applyAlignment="1">
      <alignment horizontal="left" vertical="top"/>
    </xf>
    <xf numFmtId="0" fontId="0" fillId="3" borderId="47" xfId="0" applyFill="1" applyBorder="1" applyAlignment="1" applyProtection="1">
      <alignment horizontal="left" vertical="top"/>
      <protection locked="0"/>
    </xf>
    <xf numFmtId="0" fontId="0" fillId="20" borderId="28" xfId="0" applyFill="1" applyBorder="1" applyAlignment="1">
      <alignment horizontal="left" vertical="top"/>
    </xf>
    <xf numFmtId="0" fontId="0" fillId="3" borderId="45" xfId="0" applyFill="1" applyBorder="1" applyAlignment="1" applyProtection="1">
      <alignment horizontal="left" vertical="top"/>
      <protection locked="0"/>
    </xf>
    <xf numFmtId="0" fontId="0" fillId="20" borderId="2" xfId="0" applyFill="1" applyBorder="1" applyAlignment="1">
      <alignment horizontal="left" vertical="top" wrapText="1"/>
    </xf>
    <xf numFmtId="0" fontId="15" fillId="0" borderId="26" xfId="0" applyFont="1" applyFill="1" applyBorder="1" applyAlignment="1">
      <alignment vertical="top" wrapText="1"/>
    </xf>
    <xf numFmtId="3" fontId="15" fillId="0" borderId="26" xfId="0" applyNumberFormat="1" applyFont="1" applyFill="1" applyBorder="1" applyAlignment="1" applyProtection="1">
      <alignment horizontal="right" vertical="top" wrapText="1"/>
      <protection locked="0"/>
    </xf>
    <xf numFmtId="0" fontId="15" fillId="0" borderId="40" xfId="0" applyFont="1" applyFill="1" applyBorder="1" applyAlignment="1">
      <alignment vertical="top" wrapText="1"/>
    </xf>
    <xf numFmtId="3" fontId="6" fillId="15" borderId="40" xfId="0" applyNumberFormat="1" applyFont="1" applyFill="1" applyBorder="1" applyAlignment="1" applyProtection="1">
      <alignment horizontal="right" vertical="top" wrapText="1"/>
      <protection locked="0"/>
    </xf>
    <xf numFmtId="3" fontId="6" fillId="15" borderId="41" xfId="0" applyNumberFormat="1" applyFont="1" applyFill="1" applyBorder="1" applyAlignment="1" applyProtection="1">
      <alignment horizontal="right" vertical="top" wrapText="1"/>
      <protection locked="0"/>
    </xf>
    <xf numFmtId="3" fontId="15" fillId="0" borderId="43" xfId="0" applyNumberFormat="1" applyFont="1" applyFill="1" applyBorder="1" applyAlignment="1" applyProtection="1">
      <alignment horizontal="right" vertical="top" wrapText="1"/>
      <protection locked="0"/>
    </xf>
    <xf numFmtId="3" fontId="15" fillId="0" borderId="47" xfId="0" applyNumberFormat="1" applyFont="1" applyFill="1" applyBorder="1" applyAlignment="1" applyProtection="1">
      <alignment horizontal="right" vertical="top" wrapText="1"/>
      <protection locked="0"/>
    </xf>
    <xf numFmtId="3" fontId="15" fillId="0" borderId="28" xfId="0" applyNumberFormat="1" applyFont="1" applyFill="1" applyBorder="1" applyAlignment="1" applyProtection="1">
      <alignment horizontal="right" vertical="top" wrapText="1"/>
      <protection locked="0"/>
    </xf>
    <xf numFmtId="3" fontId="15" fillId="0" borderId="45" xfId="0" applyNumberFormat="1" applyFont="1" applyFill="1" applyBorder="1" applyAlignment="1" applyProtection="1">
      <alignment horizontal="right" vertical="top" wrapText="1"/>
      <protection locked="0"/>
    </xf>
    <xf numFmtId="0" fontId="15" fillId="0" borderId="40" xfId="0" applyFont="1" applyFill="1" applyBorder="1" applyAlignment="1" applyProtection="1">
      <alignment vertical="top" wrapText="1"/>
      <protection locked="0"/>
    </xf>
    <xf numFmtId="0" fontId="15" fillId="0" borderId="40" xfId="0" applyFont="1" applyFill="1" applyBorder="1" applyAlignment="1" applyProtection="1">
      <alignment horizontal="right" vertical="top" wrapText="1"/>
      <protection locked="0"/>
    </xf>
    <xf numFmtId="0" fontId="15" fillId="0" borderId="41" xfId="0" applyFont="1" applyFill="1" applyBorder="1" applyAlignment="1" applyProtection="1">
      <alignment horizontal="right" vertical="top" wrapText="1"/>
      <protection locked="0"/>
    </xf>
    <xf numFmtId="0" fontId="15" fillId="0" borderId="43" xfId="0" applyFont="1" applyFill="1" applyBorder="1" applyAlignment="1" applyProtection="1">
      <alignment horizontal="right" vertical="top" wrapText="1"/>
      <protection locked="0"/>
    </xf>
    <xf numFmtId="0" fontId="15" fillId="0" borderId="28" xfId="0" applyFont="1" applyFill="1" applyBorder="1" applyAlignment="1" applyProtection="1">
      <alignment vertical="top" wrapText="1"/>
      <protection locked="0"/>
    </xf>
    <xf numFmtId="0" fontId="15" fillId="0" borderId="28" xfId="0" applyFont="1" applyFill="1" applyBorder="1" applyAlignment="1" applyProtection="1">
      <alignment horizontal="right" vertical="top" wrapText="1"/>
      <protection locked="0"/>
    </xf>
    <xf numFmtId="0" fontId="15" fillId="0" borderId="45" xfId="0" applyFont="1" applyFill="1" applyBorder="1" applyAlignment="1" applyProtection="1">
      <alignment horizontal="right" vertical="top" wrapText="1"/>
      <protection locked="0"/>
    </xf>
    <xf numFmtId="3" fontId="6" fillId="15" borderId="43" xfId="0" applyNumberFormat="1" applyFont="1" applyFill="1" applyBorder="1" applyAlignment="1" applyProtection="1">
      <alignment horizontal="right" vertical="top" wrapText="1"/>
      <protection locked="0"/>
    </xf>
    <xf numFmtId="3" fontId="14" fillId="0" borderId="43" xfId="0" applyNumberFormat="1" applyFont="1" applyFill="1" applyBorder="1" applyAlignment="1" applyProtection="1">
      <alignment horizontal="right" vertical="top" wrapText="1"/>
      <protection locked="0"/>
    </xf>
    <xf numFmtId="0" fontId="14" fillId="16" borderId="53" xfId="0" applyFont="1" applyFill="1" applyBorder="1" applyAlignment="1" applyProtection="1">
      <alignment horizontal="right" vertical="top" wrapText="1"/>
      <protection locked="0"/>
    </xf>
    <xf numFmtId="0" fontId="15" fillId="0" borderId="40" xfId="0" applyFont="1" applyFill="1" applyBorder="1" applyAlignment="1">
      <alignment horizontal="center" vertical="center" wrapText="1"/>
    </xf>
    <xf numFmtId="0" fontId="15" fillId="0" borderId="47" xfId="0" applyFont="1" applyFill="1" applyBorder="1" applyAlignment="1" applyProtection="1">
      <alignment horizontal="right" vertical="top" wrapText="1"/>
      <protection locked="0"/>
    </xf>
    <xf numFmtId="0" fontId="5" fillId="2" borderId="2" xfId="0" applyFont="1" applyFill="1" applyBorder="1" applyAlignment="1">
      <alignment horizontal="center" vertical="top" wrapText="1"/>
    </xf>
    <xf numFmtId="0" fontId="20" fillId="2" borderId="2" xfId="0" applyFont="1" applyFill="1" applyBorder="1" applyAlignment="1">
      <alignment vertical="top" wrapText="1"/>
    </xf>
    <xf numFmtId="0" fontId="11" fillId="2" borderId="2" xfId="0" applyFont="1" applyFill="1" applyBorder="1" applyAlignment="1">
      <alignment vertical="top" wrapText="1"/>
    </xf>
    <xf numFmtId="0" fontId="11" fillId="2" borderId="27" xfId="0" applyFont="1" applyFill="1" applyBorder="1" applyAlignment="1">
      <alignment vertical="top" wrapText="1"/>
    </xf>
    <xf numFmtId="0" fontId="11" fillId="2" borderId="28" xfId="0" applyFont="1" applyFill="1" applyBorder="1" applyAlignment="1">
      <alignment vertical="top" wrapText="1"/>
    </xf>
    <xf numFmtId="0" fontId="11" fillId="2" borderId="40" xfId="0" applyFont="1" applyFill="1" applyBorder="1" applyAlignment="1">
      <alignment vertical="top" wrapText="1"/>
    </xf>
    <xf numFmtId="0" fontId="11" fillId="2" borderId="6" xfId="0" applyFont="1" applyFill="1" applyBorder="1" applyAlignment="1">
      <alignment vertical="top" wrapText="1"/>
    </xf>
    <xf numFmtId="0" fontId="11" fillId="2" borderId="26" xfId="0" applyFont="1" applyFill="1" applyBorder="1" applyAlignment="1">
      <alignment vertical="top" wrapText="1"/>
    </xf>
    <xf numFmtId="0" fontId="11" fillId="2" borderId="2" xfId="0" applyFont="1" applyFill="1" applyBorder="1" applyAlignment="1">
      <alignment horizontal="left" vertical="top" wrapText="1"/>
    </xf>
    <xf numFmtId="0" fontId="11" fillId="2" borderId="5" xfId="0" applyFont="1" applyFill="1" applyBorder="1" applyAlignment="1">
      <alignment vertical="top" wrapText="1"/>
    </xf>
    <xf numFmtId="0" fontId="21" fillId="2" borderId="0" xfId="0" applyFont="1" applyFill="1"/>
    <xf numFmtId="0" fontId="7" fillId="2" borderId="2" xfId="0" applyFont="1" applyFill="1" applyBorder="1" applyAlignment="1">
      <alignment vertical="top" wrapText="1"/>
    </xf>
    <xf numFmtId="0" fontId="7" fillId="2" borderId="40" xfId="0" applyFont="1" applyFill="1" applyBorder="1" applyAlignment="1">
      <alignment vertical="top" wrapText="1"/>
    </xf>
    <xf numFmtId="0" fontId="0" fillId="20" borderId="40" xfId="0" applyFill="1" applyBorder="1" applyAlignment="1">
      <alignment horizontal="left" vertical="top" wrapText="1"/>
    </xf>
    <xf numFmtId="0" fontId="0" fillId="20" borderId="28" xfId="0" applyFill="1" applyBorder="1" applyAlignment="1">
      <alignment horizontal="left" vertical="top" wrapText="1"/>
    </xf>
    <xf numFmtId="164" fontId="8" fillId="2" borderId="2" xfId="0" applyNumberFormat="1" applyFont="1" applyFill="1" applyBorder="1" applyAlignment="1" applyProtection="1">
      <alignment wrapText="1"/>
      <protection locked="0"/>
    </xf>
    <xf numFmtId="0" fontId="7" fillId="21" borderId="2" xfId="0" applyFont="1" applyFill="1" applyBorder="1" applyAlignment="1" applyProtection="1">
      <alignment horizontal="center" vertical="center" wrapText="1"/>
    </xf>
    <xf numFmtId="0" fontId="7" fillId="21" borderId="2" xfId="0" applyFont="1" applyFill="1" applyBorder="1" applyAlignment="1" applyProtection="1">
      <alignment horizontal="center" wrapText="1"/>
    </xf>
    <xf numFmtId="0" fontId="6" fillId="21" borderId="2" xfId="0" applyFont="1" applyFill="1" applyBorder="1" applyAlignment="1" applyProtection="1">
      <alignment horizontal="center" wrapText="1"/>
    </xf>
    <xf numFmtId="1" fontId="12" fillId="21" borderId="2" xfId="0" applyNumberFormat="1" applyFont="1" applyFill="1" applyBorder="1" applyAlignment="1" applyProtection="1">
      <alignment horizontal="center" wrapText="1"/>
    </xf>
    <xf numFmtId="164" fontId="8" fillId="21" borderId="2" xfId="0" applyNumberFormat="1" applyFont="1" applyFill="1" applyBorder="1" applyAlignment="1" applyProtection="1">
      <alignment wrapText="1"/>
    </xf>
    <xf numFmtId="164" fontId="7" fillId="21"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15" fillId="2" borderId="6"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0"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20" borderId="27"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20" borderId="40"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6"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6" xfId="0" applyFont="1" applyFill="1" applyBorder="1" applyAlignment="1">
      <alignment vertical="top" wrapText="1"/>
    </xf>
    <xf numFmtId="0" fontId="15" fillId="0" borderId="27" xfId="0" applyFont="1" applyFill="1" applyBorder="1" applyAlignment="1">
      <alignment vertical="top" wrapText="1"/>
    </xf>
    <xf numFmtId="0" fontId="15" fillId="0" borderId="2" xfId="0" applyFont="1" applyFill="1" applyBorder="1" applyAlignment="1">
      <alignment horizontal="left" vertical="top" wrapText="1"/>
    </xf>
    <xf numFmtId="0" fontId="15" fillId="0" borderId="52"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26" xfId="0" applyFont="1" applyFill="1" applyBorder="1" applyAlignment="1">
      <alignment vertical="center" wrapText="1"/>
    </xf>
    <xf numFmtId="0" fontId="15" fillId="0" borderId="27" xfId="0" applyFont="1" applyFill="1" applyBorder="1" applyAlignment="1">
      <alignment vertical="center" wrapText="1"/>
    </xf>
    <xf numFmtId="0" fontId="15" fillId="0" borderId="39" xfId="0" applyFont="1" applyFill="1" applyBorder="1" applyAlignment="1">
      <alignment vertical="center" wrapText="1"/>
    </xf>
    <xf numFmtId="0" fontId="15" fillId="0" borderId="42" xfId="0" applyFont="1" applyFill="1" applyBorder="1" applyAlignment="1">
      <alignment vertical="center" wrapText="1"/>
    </xf>
    <xf numFmtId="0" fontId="15" fillId="0" borderId="46" xfId="0" applyFont="1" applyFill="1" applyBorder="1" applyAlignment="1">
      <alignment vertical="center" wrapText="1"/>
    </xf>
    <xf numFmtId="0" fontId="0" fillId="8" borderId="46" xfId="0" applyFill="1" applyBorder="1" applyAlignment="1">
      <alignment horizontal="center" vertical="center" wrapText="1"/>
    </xf>
    <xf numFmtId="0" fontId="0" fillId="8" borderId="49" xfId="0" applyFill="1" applyBorder="1" applyAlignment="1">
      <alignment horizontal="center" vertical="center" wrapText="1"/>
    </xf>
    <xf numFmtId="0" fontId="0" fillId="8" borderId="52" xfId="0" applyFill="1" applyBorder="1" applyAlignment="1">
      <alignment horizontal="center" vertical="center" wrapText="1"/>
    </xf>
    <xf numFmtId="0" fontId="0" fillId="8" borderId="48" xfId="0" applyFill="1" applyBorder="1" applyAlignment="1">
      <alignment horizontal="center" vertical="center" wrapText="1"/>
    </xf>
    <xf numFmtId="0" fontId="0" fillId="8" borderId="42" xfId="0" applyFill="1" applyBorder="1" applyAlignment="1">
      <alignment horizontal="center" vertical="center" wrapText="1"/>
    </xf>
    <xf numFmtId="0" fontId="0" fillId="8" borderId="44" xfId="0" applyFill="1" applyBorder="1" applyAlignment="1">
      <alignment horizontal="center" vertical="center" wrapText="1"/>
    </xf>
    <xf numFmtId="0" fontId="0" fillId="8" borderId="39" xfId="0" applyFill="1" applyBorder="1" applyAlignment="1">
      <alignment horizontal="center" vertical="center"/>
    </xf>
    <xf numFmtId="0" fontId="0" fillId="8" borderId="42" xfId="0" applyFill="1" applyBorder="1" applyAlignment="1">
      <alignment horizontal="center" vertical="center"/>
    </xf>
    <xf numFmtId="0" fontId="0" fillId="8" borderId="46" xfId="0" applyFill="1" applyBorder="1" applyAlignment="1">
      <alignment horizontal="center" vertical="center"/>
    </xf>
    <xf numFmtId="0" fontId="0" fillId="8" borderId="44" xfId="0" applyFill="1" applyBorder="1" applyAlignment="1">
      <alignment horizontal="center" vertical="center"/>
    </xf>
    <xf numFmtId="0" fontId="0" fillId="8" borderId="39" xfId="0" applyFill="1" applyBorder="1" applyAlignment="1">
      <alignment horizontal="center" vertical="center" wrapText="1"/>
    </xf>
    <xf numFmtId="0" fontId="0" fillId="8" borderId="50" xfId="0" applyFill="1" applyBorder="1" applyAlignment="1">
      <alignment horizontal="center" vertical="center"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133350</xdr:colOff>
      <xdr:row>3</xdr:row>
      <xdr:rowOff>118781</xdr:rowOff>
    </xdr:from>
    <xdr:ext cx="8534400" cy="7153625"/>
    <xdr:sp macro="" textlink="">
      <xdr:nvSpPr>
        <xdr:cNvPr id="2" name="PoljeZBesedilom 1"/>
        <xdr:cNvSpPr txBox="1"/>
      </xdr:nvSpPr>
      <xdr:spPr>
        <a:xfrm>
          <a:off x="133350" y="690281"/>
          <a:ext cx="8534400" cy="7153625"/>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Posebnost</a:t>
          </a:r>
          <a:r>
            <a:rPr lang="sl-SI" sz="1100" baseline="0">
              <a:solidFill>
                <a:schemeClr val="tx1"/>
              </a:solidFill>
              <a:effectLst/>
              <a:latin typeface="+mn-lt"/>
              <a:ea typeface="+mn-ea"/>
              <a:cs typeface="+mn-cs"/>
            </a:rPr>
            <a:t> je zavihek </a:t>
          </a:r>
          <a:r>
            <a:rPr lang="sl-SI" sz="1100">
              <a:solidFill>
                <a:schemeClr val="tx1"/>
              </a:solidFill>
              <a:effectLst/>
              <a:latin typeface="+mn-lt"/>
              <a:ea typeface="+mn-ea"/>
              <a:cs typeface="+mn-cs"/>
            </a:rPr>
            <a:t>"POVZETEK". </a:t>
          </a:r>
          <a:r>
            <a:rPr lang="sl-SI" sz="1100" baseline="0">
              <a:solidFill>
                <a:schemeClr val="tx1"/>
              </a:solidFill>
              <a:effectLst/>
              <a:latin typeface="+mn-lt"/>
              <a:ea typeface="+mn-ea"/>
              <a:cs typeface="+mn-cs"/>
            </a:rPr>
            <a:t>Vse celice se bodo avtomatsko izpolnile, ko boste vstavili podatke v ostale zavihke. </a:t>
          </a:r>
          <a:r>
            <a:rPr lang="sl-SI" sz="1100">
              <a:solidFill>
                <a:schemeClr val="tx1"/>
              </a:solidFill>
              <a:effectLst/>
              <a:latin typeface="+mn-lt"/>
              <a:ea typeface="+mn-ea"/>
              <a:cs typeface="+mn-cs"/>
            </a:rPr>
            <a:t>Tiste celice v</a:t>
          </a:r>
          <a:r>
            <a:rPr lang="sl-SI" sz="1100" baseline="0">
              <a:solidFill>
                <a:schemeClr val="tx1"/>
              </a:solidFill>
              <a:effectLst/>
              <a:latin typeface="+mn-lt"/>
              <a:ea typeface="+mn-ea"/>
              <a:cs typeface="+mn-cs"/>
            </a:rPr>
            <a:t> tem zavihku</a:t>
          </a:r>
          <a:r>
            <a:rPr lang="sl-SI" sz="1100">
              <a:solidFill>
                <a:schemeClr val="tx1"/>
              </a:solidFill>
              <a:effectLst/>
              <a:latin typeface="+mn-lt"/>
              <a:ea typeface="+mn-ea"/>
              <a:cs typeface="+mn-cs"/>
            </a:rPr>
            <a:t>, v</a:t>
          </a:r>
          <a:r>
            <a:rPr lang="sl-SI" sz="1100" baseline="0">
              <a:solidFill>
                <a:schemeClr val="tx1"/>
              </a:solidFill>
              <a:effectLst/>
              <a:latin typeface="+mn-lt"/>
              <a:ea typeface="+mn-ea"/>
              <a:cs typeface="+mn-cs"/>
            </a:rPr>
            <a:t> katerih piše  "IZRAČUN", bomo dopolnili na rektoratu z enotno metodologijo glede na ostale podatke, ki jih boste vpisali. </a:t>
          </a:r>
        </a:p>
        <a:p>
          <a:pPr algn="l"/>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Zapisani cilji in ukrepi se bodo zapisali v zavihek "POVEZTEK".</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2013 (ti predlogi ukrepov bodo pripravljeni v svoji datoteki).</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O razpisanih študijskih programih in o podaljšanju akreditacije, je zavedeno v dodatni šabloni o študijskih programih.</a:t>
          </a:r>
          <a:endParaRPr lang="sl-SI">
            <a:effectLst/>
          </a:endParaRP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1.7.2015</a:t>
          </a:r>
        </a:p>
        <a:p>
          <a:pPr algn="ct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2016 - povezano z dokumentom IZHODIŠČA NAČRTOVANIH AKTIVNOSTI V LETU 2016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43</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2015</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2016</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P7" sqref="P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8"/>
  <sheetViews>
    <sheetView zoomScaleNormal="100" workbookViewId="0">
      <selection activeCell="D17" sqref="D17"/>
    </sheetView>
  </sheetViews>
  <sheetFormatPr defaultRowHeight="15" x14ac:dyDescent="0.25"/>
  <cols>
    <col min="1" max="1" width="60.85546875" customWidth="1"/>
    <col min="2" max="2" width="46.7109375" customWidth="1"/>
    <col min="3" max="4" width="19.5703125" style="54" customWidth="1"/>
  </cols>
  <sheetData>
    <row r="1" spans="1:4" ht="15.75" thickBot="1" x14ac:dyDescent="0.3">
      <c r="A1" s="17"/>
      <c r="B1" s="17"/>
      <c r="C1" s="73" t="s">
        <v>61</v>
      </c>
      <c r="D1" s="74" t="s">
        <v>61</v>
      </c>
    </row>
    <row r="2" spans="1:4" ht="122.25" customHeight="1" x14ac:dyDescent="0.25">
      <c r="A2" s="18" t="s">
        <v>189</v>
      </c>
      <c r="B2" s="18" t="str">
        <f>programi!A2</f>
        <v>AGRFT</v>
      </c>
      <c r="C2" s="75">
        <v>2016</v>
      </c>
      <c r="D2" s="76">
        <v>2017</v>
      </c>
    </row>
    <row r="3" spans="1:4" ht="45" x14ac:dyDescent="0.25">
      <c r="A3" s="19" t="s">
        <v>162</v>
      </c>
      <c r="B3" s="19" t="s">
        <v>58</v>
      </c>
      <c r="C3" s="77">
        <v>4</v>
      </c>
      <c r="D3" s="78">
        <v>6</v>
      </c>
    </row>
    <row r="4" spans="1:4" ht="90" x14ac:dyDescent="0.25">
      <c r="A4" s="20" t="s">
        <v>163</v>
      </c>
      <c r="B4" s="20" t="s">
        <v>59</v>
      </c>
      <c r="C4" s="79">
        <v>0</v>
      </c>
      <c r="D4" s="80">
        <v>0</v>
      </c>
    </row>
    <row r="5" spans="1:4" ht="60" x14ac:dyDescent="0.25">
      <c r="A5" s="168" t="s">
        <v>149</v>
      </c>
      <c r="B5" s="20"/>
      <c r="C5" s="79">
        <v>18</v>
      </c>
      <c r="D5" s="80">
        <v>18</v>
      </c>
    </row>
    <row r="6" spans="1:4" ht="30" x14ac:dyDescent="0.25">
      <c r="A6" s="21" t="s">
        <v>62</v>
      </c>
      <c r="B6" s="21" t="s">
        <v>60</v>
      </c>
      <c r="C6" s="81">
        <v>6</v>
      </c>
      <c r="D6" s="82">
        <v>8</v>
      </c>
    </row>
    <row r="7" spans="1:4" x14ac:dyDescent="0.25">
      <c r="A7" s="20" t="s">
        <v>76</v>
      </c>
      <c r="B7" s="20"/>
      <c r="C7" s="79">
        <v>0</v>
      </c>
      <c r="D7" s="80">
        <v>0</v>
      </c>
    </row>
    <row r="8" spans="1:4" x14ac:dyDescent="0.25">
      <c r="A8" s="21" t="s">
        <v>77</v>
      </c>
      <c r="B8" s="21"/>
      <c r="C8" s="81">
        <v>0</v>
      </c>
      <c r="D8" s="82">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9"/>
  <sheetViews>
    <sheetView showZeros="0" topLeftCell="A10" zoomScale="130" zoomScaleNormal="130" workbookViewId="0">
      <selection activeCell="E19" sqref="E19"/>
    </sheetView>
  </sheetViews>
  <sheetFormatPr defaultColWidth="9.140625" defaultRowHeight="15" x14ac:dyDescent="0.25"/>
  <cols>
    <col min="1" max="1" width="22.42578125" style="91" customWidth="1"/>
    <col min="2" max="2" width="30.7109375" style="91" customWidth="1"/>
    <col min="3" max="3" width="21.140625" style="91" customWidth="1"/>
    <col min="4" max="4" width="25.7109375" style="91" customWidth="1"/>
    <col min="5" max="5" width="23" style="91" customWidth="1"/>
    <col min="6" max="6" width="1.28515625" style="91" customWidth="1"/>
    <col min="7" max="7" width="17.7109375" style="91" customWidth="1"/>
    <col min="8" max="9" width="24.28515625" style="91" customWidth="1"/>
    <col min="10" max="16384" width="9.140625" style="91"/>
  </cols>
  <sheetData>
    <row r="1" spans="1:9" ht="127.5" customHeight="1" x14ac:dyDescent="0.25">
      <c r="A1" s="228" t="s">
        <v>0</v>
      </c>
      <c r="B1" s="229" t="str">
        <f>programi!A2</f>
        <v>AGRFT</v>
      </c>
      <c r="C1" s="229"/>
      <c r="D1" s="90"/>
      <c r="E1" s="90"/>
      <c r="F1" s="90"/>
      <c r="G1" s="90"/>
      <c r="H1" s="90"/>
      <c r="I1" s="90"/>
    </row>
    <row r="2" spans="1:9" x14ac:dyDescent="0.25">
      <c r="A2" s="34" t="s">
        <v>63</v>
      </c>
      <c r="B2" s="35" t="s">
        <v>64</v>
      </c>
      <c r="C2" s="222">
        <v>2016</v>
      </c>
      <c r="D2" s="87">
        <v>2016</v>
      </c>
      <c r="E2" s="87">
        <v>2016</v>
      </c>
      <c r="F2" s="38"/>
      <c r="G2" s="224">
        <v>2016</v>
      </c>
      <c r="H2" s="88">
        <v>2017</v>
      </c>
      <c r="I2" s="88">
        <v>2017</v>
      </c>
    </row>
    <row r="3" spans="1:9" s="92" customFormat="1" ht="46.5" x14ac:dyDescent="0.35">
      <c r="A3" s="36" t="s">
        <v>65</v>
      </c>
      <c r="B3" s="37"/>
      <c r="C3" s="223" t="s">
        <v>220</v>
      </c>
      <c r="D3" s="31" t="s">
        <v>66</v>
      </c>
      <c r="E3" s="31" t="s">
        <v>67</v>
      </c>
      <c r="F3" s="39"/>
      <c r="G3" s="225" t="s">
        <v>220</v>
      </c>
      <c r="H3" s="31" t="s">
        <v>66</v>
      </c>
      <c r="I3" s="31" t="s">
        <v>67</v>
      </c>
    </row>
    <row r="4" spans="1:9" ht="25.5" x14ac:dyDescent="0.25">
      <c r="A4" s="34" t="s">
        <v>175</v>
      </c>
      <c r="B4" s="37" t="s">
        <v>78</v>
      </c>
      <c r="C4" s="227">
        <f>SUM(D4:E4)</f>
        <v>1</v>
      </c>
      <c r="D4" s="32">
        <v>1</v>
      </c>
      <c r="E4" s="32"/>
      <c r="F4" s="93"/>
      <c r="G4" s="226">
        <f>H4+I4</f>
        <v>1</v>
      </c>
      <c r="H4" s="32">
        <v>1</v>
      </c>
      <c r="I4" s="32"/>
    </row>
    <row r="5" spans="1:9" ht="23.25" customHeight="1" x14ac:dyDescent="0.25">
      <c r="A5" s="34" t="s">
        <v>176</v>
      </c>
      <c r="B5" s="37" t="s">
        <v>78</v>
      </c>
      <c r="C5" s="227">
        <f t="shared" ref="C5:C18" si="0">SUM(D5:E5)</f>
        <v>0</v>
      </c>
      <c r="D5" s="221"/>
      <c r="E5" s="221"/>
      <c r="F5" s="93"/>
      <c r="G5" s="226">
        <f t="shared" ref="G5:G18" si="1">H5+I5</f>
        <v>0</v>
      </c>
      <c r="H5" s="32"/>
      <c r="I5" s="32"/>
    </row>
    <row r="6" spans="1:9" ht="25.5" x14ac:dyDescent="0.25">
      <c r="A6" s="34" t="s">
        <v>177</v>
      </c>
      <c r="B6" s="37" t="s">
        <v>79</v>
      </c>
      <c r="C6" s="227">
        <f t="shared" si="0"/>
        <v>0</v>
      </c>
      <c r="D6" s="221"/>
      <c r="E6" s="221"/>
      <c r="F6" s="93"/>
      <c r="G6" s="226">
        <f t="shared" si="1"/>
        <v>0</v>
      </c>
      <c r="H6" s="32"/>
      <c r="I6" s="32"/>
    </row>
    <row r="7" spans="1:9" x14ac:dyDescent="0.25">
      <c r="A7" s="34" t="s">
        <v>178</v>
      </c>
      <c r="B7" s="37" t="s">
        <v>68</v>
      </c>
      <c r="C7" s="227">
        <f t="shared" si="0"/>
        <v>0</v>
      </c>
      <c r="D7" s="221"/>
      <c r="E7" s="221"/>
      <c r="F7" s="93"/>
      <c r="G7" s="226">
        <f t="shared" si="1"/>
        <v>0</v>
      </c>
      <c r="H7" s="221"/>
      <c r="I7" s="221"/>
    </row>
    <row r="8" spans="1:9" ht="25.5" x14ac:dyDescent="0.25">
      <c r="A8" s="34" t="s">
        <v>179</v>
      </c>
      <c r="B8" s="35" t="s">
        <v>80</v>
      </c>
      <c r="C8" s="227">
        <f t="shared" si="0"/>
        <v>0</v>
      </c>
      <c r="D8" s="221"/>
      <c r="E8" s="221"/>
      <c r="F8" s="93"/>
      <c r="G8" s="226">
        <f t="shared" si="1"/>
        <v>0</v>
      </c>
      <c r="H8" s="221"/>
      <c r="I8" s="221"/>
    </row>
    <row r="9" spans="1:9" ht="25.5" x14ac:dyDescent="0.25">
      <c r="A9" s="34" t="s">
        <v>180</v>
      </c>
      <c r="B9" s="35" t="s">
        <v>81</v>
      </c>
      <c r="C9" s="227">
        <f t="shared" si="0"/>
        <v>0</v>
      </c>
      <c r="D9" s="221"/>
      <c r="E9" s="221"/>
      <c r="F9" s="93"/>
      <c r="G9" s="226">
        <f t="shared" si="1"/>
        <v>0</v>
      </c>
      <c r="H9" s="221"/>
      <c r="I9" s="221"/>
    </row>
    <row r="10" spans="1:9" ht="38.25" x14ac:dyDescent="0.25">
      <c r="A10" s="34" t="s">
        <v>181</v>
      </c>
      <c r="B10" s="35" t="s">
        <v>69</v>
      </c>
      <c r="C10" s="227">
        <f t="shared" si="0"/>
        <v>2</v>
      </c>
      <c r="D10" s="221">
        <v>2</v>
      </c>
      <c r="E10" s="221"/>
      <c r="F10" s="93"/>
      <c r="G10" s="226">
        <f t="shared" si="1"/>
        <v>1</v>
      </c>
      <c r="H10" s="221">
        <v>1</v>
      </c>
      <c r="I10" s="221"/>
    </row>
    <row r="11" spans="1:9" ht="102" x14ac:dyDescent="0.25">
      <c r="A11" s="34" t="s">
        <v>182</v>
      </c>
      <c r="B11" s="35" t="s">
        <v>70</v>
      </c>
      <c r="C11" s="227">
        <f t="shared" si="0"/>
        <v>0</v>
      </c>
      <c r="D11" s="221"/>
      <c r="E11" s="221"/>
      <c r="F11" s="94"/>
      <c r="G11" s="226">
        <f t="shared" si="1"/>
        <v>0</v>
      </c>
      <c r="H11" s="33"/>
      <c r="I11" s="33"/>
    </row>
    <row r="12" spans="1:9" ht="102" x14ac:dyDescent="0.25">
      <c r="A12" s="34" t="s">
        <v>183</v>
      </c>
      <c r="B12" s="35" t="s">
        <v>70</v>
      </c>
      <c r="C12" s="227">
        <f t="shared" si="0"/>
        <v>0</v>
      </c>
      <c r="D12" s="221"/>
      <c r="E12" s="221"/>
      <c r="F12" s="94"/>
      <c r="G12" s="226">
        <f t="shared" si="1"/>
        <v>0</v>
      </c>
      <c r="H12" s="33"/>
      <c r="I12" s="33"/>
    </row>
    <row r="13" spans="1:9" ht="38.25" x14ac:dyDescent="0.25">
      <c r="A13" s="171" t="s">
        <v>193</v>
      </c>
      <c r="B13" s="172" t="s">
        <v>194</v>
      </c>
      <c r="C13" s="227">
        <f t="shared" si="0"/>
        <v>0</v>
      </c>
      <c r="D13" s="221">
        <v>0</v>
      </c>
      <c r="E13" s="221"/>
      <c r="F13" s="94"/>
      <c r="G13" s="226">
        <f t="shared" si="1"/>
        <v>0</v>
      </c>
      <c r="H13" s="33"/>
      <c r="I13" s="33"/>
    </row>
    <row r="14" spans="1:9" ht="25.5" x14ac:dyDescent="0.25">
      <c r="A14" s="171" t="s">
        <v>195</v>
      </c>
      <c r="B14" s="172" t="s">
        <v>71</v>
      </c>
      <c r="C14" s="227">
        <f t="shared" si="0"/>
        <v>0</v>
      </c>
      <c r="D14" s="221"/>
      <c r="E14" s="221"/>
      <c r="F14" s="94"/>
      <c r="G14" s="226">
        <f t="shared" si="1"/>
        <v>0</v>
      </c>
      <c r="H14" s="33"/>
      <c r="I14" s="33"/>
    </row>
    <row r="15" spans="1:9" ht="52.5" customHeight="1" x14ac:dyDescent="0.25">
      <c r="A15" s="171" t="s">
        <v>196</v>
      </c>
      <c r="B15" s="172" t="s">
        <v>197</v>
      </c>
      <c r="C15" s="227">
        <f t="shared" si="0"/>
        <v>0</v>
      </c>
      <c r="D15" s="221"/>
      <c r="E15" s="221"/>
      <c r="F15" s="94"/>
      <c r="G15" s="226">
        <f t="shared" si="1"/>
        <v>0</v>
      </c>
      <c r="H15" s="33"/>
      <c r="I15" s="33"/>
    </row>
    <row r="16" spans="1:9" ht="25.5" x14ac:dyDescent="0.25">
      <c r="A16" s="171" t="s">
        <v>198</v>
      </c>
      <c r="B16" s="172" t="s">
        <v>71</v>
      </c>
      <c r="C16" s="227">
        <f t="shared" si="0"/>
        <v>0</v>
      </c>
      <c r="D16" s="221"/>
      <c r="E16" s="221"/>
      <c r="F16" s="95"/>
      <c r="G16" s="226">
        <f t="shared" si="1"/>
        <v>0</v>
      </c>
      <c r="H16" s="89"/>
      <c r="I16" s="89"/>
    </row>
    <row r="17" spans="1:9" ht="35.25" customHeight="1" x14ac:dyDescent="0.25">
      <c r="A17" s="173" t="s">
        <v>199</v>
      </c>
      <c r="B17" s="174" t="s">
        <v>200</v>
      </c>
      <c r="C17" s="227">
        <f t="shared" si="0"/>
        <v>0</v>
      </c>
      <c r="D17" s="221"/>
      <c r="E17" s="221"/>
      <c r="F17" s="95"/>
      <c r="G17" s="226">
        <f t="shared" si="1"/>
        <v>0</v>
      </c>
      <c r="H17" s="170"/>
      <c r="I17" s="170"/>
    </row>
    <row r="18" spans="1:9" ht="38.25" x14ac:dyDescent="0.25">
      <c r="A18" s="171" t="s">
        <v>201</v>
      </c>
      <c r="B18" s="175" t="s">
        <v>202</v>
      </c>
      <c r="C18" s="227">
        <f t="shared" si="0"/>
        <v>0</v>
      </c>
      <c r="D18" s="221"/>
      <c r="E18" s="221"/>
      <c r="F18" s="95"/>
      <c r="G18" s="226">
        <f t="shared" si="1"/>
        <v>0</v>
      </c>
      <c r="H18" s="170"/>
      <c r="I18" s="170"/>
    </row>
    <row r="19" spans="1:9" x14ac:dyDescent="0.25">
      <c r="B19" s="96"/>
      <c r="C19" s="96"/>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4"/>
  <sheetViews>
    <sheetView zoomScale="140" zoomScaleNormal="140" workbookViewId="0">
      <selection activeCell="I8" sqref="I8"/>
    </sheetView>
  </sheetViews>
  <sheetFormatPr defaultColWidth="9.140625" defaultRowHeight="15" x14ac:dyDescent="0.25"/>
  <cols>
    <col min="1" max="1" width="75.85546875" style="1" customWidth="1"/>
    <col min="2" max="4" width="13.85546875" style="56" customWidth="1"/>
    <col min="5" max="5" width="15.7109375" style="56" customWidth="1"/>
    <col min="6" max="6" width="1.5703125" style="1" customWidth="1"/>
    <col min="7" max="10" width="12.42578125" style="56" customWidth="1"/>
    <col min="11" max="11" width="33.140625" style="1" customWidth="1"/>
    <col min="12" max="16384" width="9.140625" style="1"/>
  </cols>
  <sheetData>
    <row r="1" spans="1:11" ht="64.5" customHeight="1" x14ac:dyDescent="0.25">
      <c r="A1" s="34" t="s">
        <v>0</v>
      </c>
      <c r="B1" s="97" t="str">
        <f>programi!$A$2</f>
        <v>AGRFT</v>
      </c>
      <c r="C1" s="97" t="str">
        <f>programi!$A$2</f>
        <v>AGRFT</v>
      </c>
      <c r="D1" s="97" t="str">
        <f>programi!$A$2</f>
        <v>AGRFT</v>
      </c>
      <c r="E1" s="97"/>
      <c r="F1" s="102"/>
      <c r="G1" s="97" t="str">
        <f>programi!$A$2</f>
        <v>AGRFT</v>
      </c>
      <c r="H1" s="97" t="str">
        <f>programi!$A$2</f>
        <v>AGRFT</v>
      </c>
      <c r="I1" s="97" t="str">
        <f>programi!$A$2</f>
        <v>AGRFT</v>
      </c>
      <c r="J1" s="97"/>
    </row>
    <row r="2" spans="1:11" x14ac:dyDescent="0.25">
      <c r="A2" s="34" t="s">
        <v>61</v>
      </c>
      <c r="B2" s="107">
        <v>2016</v>
      </c>
      <c r="C2" s="107">
        <v>2016</v>
      </c>
      <c r="D2" s="107">
        <v>2016</v>
      </c>
      <c r="E2" s="107">
        <v>2016</v>
      </c>
      <c r="F2" s="103"/>
      <c r="G2" s="106">
        <v>2017</v>
      </c>
      <c r="H2" s="106">
        <v>2017</v>
      </c>
      <c r="I2" s="106">
        <v>2017</v>
      </c>
      <c r="J2" s="106">
        <v>2017</v>
      </c>
    </row>
    <row r="3" spans="1:11" x14ac:dyDescent="0.25">
      <c r="A3" s="34" t="s">
        <v>75</v>
      </c>
      <c r="B3" s="99" t="s">
        <v>24</v>
      </c>
      <c r="C3" s="98" t="s">
        <v>24</v>
      </c>
      <c r="D3" s="99" t="s">
        <v>24</v>
      </c>
      <c r="E3" s="99" t="s">
        <v>24</v>
      </c>
      <c r="F3" s="104"/>
      <c r="G3" s="99" t="s">
        <v>185</v>
      </c>
      <c r="H3" s="99" t="s">
        <v>185</v>
      </c>
      <c r="I3" s="99" t="s">
        <v>185</v>
      </c>
      <c r="J3" s="99" t="s">
        <v>185</v>
      </c>
    </row>
    <row r="4" spans="1:11" ht="28.5" x14ac:dyDescent="0.25">
      <c r="A4" s="34" t="s">
        <v>72</v>
      </c>
      <c r="B4" s="98" t="s">
        <v>157</v>
      </c>
      <c r="C4" s="99" t="s">
        <v>158</v>
      </c>
      <c r="D4" s="98" t="s">
        <v>19</v>
      </c>
      <c r="E4" s="98" t="s">
        <v>153</v>
      </c>
      <c r="F4" s="103"/>
      <c r="G4" s="98" t="s">
        <v>157</v>
      </c>
      <c r="H4" s="99" t="s">
        <v>158</v>
      </c>
      <c r="I4" s="99" t="s">
        <v>19</v>
      </c>
      <c r="J4" s="99" t="s">
        <v>153</v>
      </c>
    </row>
    <row r="5" spans="1:11" ht="25.5" x14ac:dyDescent="0.25">
      <c r="A5" s="34" t="s">
        <v>164</v>
      </c>
      <c r="B5" s="131">
        <v>4</v>
      </c>
      <c r="C5" s="132">
        <v>5</v>
      </c>
      <c r="D5" s="131"/>
      <c r="E5" s="100">
        <f>SUM(B5:D5)</f>
        <v>9</v>
      </c>
      <c r="F5" s="105"/>
      <c r="G5" s="132">
        <v>4</v>
      </c>
      <c r="H5" s="131">
        <v>5</v>
      </c>
      <c r="I5" s="132"/>
      <c r="J5" s="101">
        <f>SUM(G5:I5)</f>
        <v>9</v>
      </c>
    </row>
    <row r="6" spans="1:11" ht="25.5" x14ac:dyDescent="0.25">
      <c r="A6" s="34" t="s">
        <v>165</v>
      </c>
      <c r="B6" s="131">
        <v>5</v>
      </c>
      <c r="C6" s="132">
        <v>3</v>
      </c>
      <c r="D6" s="131"/>
      <c r="E6" s="100">
        <f t="shared" ref="E6:E14" si="0">SUM(B6:D6)</f>
        <v>8</v>
      </c>
      <c r="F6" s="105"/>
      <c r="G6" s="132">
        <v>4</v>
      </c>
      <c r="H6" s="131">
        <v>3</v>
      </c>
      <c r="I6" s="132"/>
      <c r="J6" s="101">
        <f t="shared" ref="J6:J14" si="1">SUM(G6:I6)</f>
        <v>7</v>
      </c>
    </row>
    <row r="7" spans="1:11" ht="25.5" x14ac:dyDescent="0.25">
      <c r="A7" s="34" t="s">
        <v>184</v>
      </c>
      <c r="B7" s="131"/>
      <c r="C7" s="132"/>
      <c r="D7" s="131"/>
      <c r="E7" s="100">
        <f t="shared" si="0"/>
        <v>0</v>
      </c>
      <c r="F7" s="105"/>
      <c r="G7" s="132"/>
      <c r="H7" s="131"/>
      <c r="I7" s="132"/>
      <c r="J7" s="101">
        <f t="shared" si="1"/>
        <v>0</v>
      </c>
      <c r="K7" s="28"/>
    </row>
    <row r="8" spans="1:11" ht="25.5" x14ac:dyDescent="0.25">
      <c r="A8" s="34" t="s">
        <v>166</v>
      </c>
      <c r="B8" s="131">
        <v>1</v>
      </c>
      <c r="C8" s="132">
        <v>1</v>
      </c>
      <c r="D8" s="131"/>
      <c r="E8" s="100">
        <f t="shared" si="0"/>
        <v>2</v>
      </c>
      <c r="F8" s="105"/>
      <c r="G8" s="132">
        <v>1</v>
      </c>
      <c r="H8" s="131">
        <v>1</v>
      </c>
      <c r="I8" s="132"/>
      <c r="J8" s="101">
        <f t="shared" si="1"/>
        <v>2</v>
      </c>
    </row>
    <row r="9" spans="1:11" ht="25.5" x14ac:dyDescent="0.25">
      <c r="A9" s="34" t="s">
        <v>167</v>
      </c>
      <c r="B9" s="131">
        <v>1</v>
      </c>
      <c r="C9" s="132"/>
      <c r="D9" s="131"/>
      <c r="E9" s="100">
        <f>SUM(B9:D9)</f>
        <v>1</v>
      </c>
      <c r="F9" s="105"/>
      <c r="G9" s="132"/>
      <c r="H9" s="131"/>
      <c r="I9" s="132"/>
      <c r="J9" s="101">
        <f t="shared" si="1"/>
        <v>0</v>
      </c>
    </row>
    <row r="10" spans="1:11" ht="38.25" x14ac:dyDescent="0.25">
      <c r="A10" s="34" t="s">
        <v>168</v>
      </c>
      <c r="B10" s="131"/>
      <c r="C10" s="132"/>
      <c r="D10" s="131"/>
      <c r="E10" s="100">
        <f t="shared" si="0"/>
        <v>0</v>
      </c>
      <c r="F10" s="105"/>
      <c r="G10" s="132"/>
      <c r="H10" s="131"/>
      <c r="I10" s="132"/>
      <c r="J10" s="101">
        <f t="shared" si="1"/>
        <v>0</v>
      </c>
    </row>
    <row r="11" spans="1:11" ht="25.5" x14ac:dyDescent="0.25">
      <c r="A11" s="34" t="s">
        <v>169</v>
      </c>
      <c r="B11" s="131"/>
      <c r="C11" s="132"/>
      <c r="D11" s="131"/>
      <c r="E11" s="100">
        <f t="shared" si="0"/>
        <v>0</v>
      </c>
      <c r="F11" s="105"/>
      <c r="G11" s="132"/>
      <c r="H11" s="131"/>
      <c r="I11" s="132"/>
      <c r="J11" s="101">
        <f t="shared" si="1"/>
        <v>0</v>
      </c>
    </row>
    <row r="12" spans="1:11" ht="25.5" x14ac:dyDescent="0.25">
      <c r="A12" s="34" t="s">
        <v>170</v>
      </c>
      <c r="B12" s="131"/>
      <c r="C12" s="132"/>
      <c r="D12" s="131"/>
      <c r="E12" s="100">
        <f t="shared" si="0"/>
        <v>0</v>
      </c>
      <c r="F12" s="105"/>
      <c r="G12" s="132"/>
      <c r="H12" s="131"/>
      <c r="I12" s="132"/>
      <c r="J12" s="101">
        <f t="shared" si="1"/>
        <v>0</v>
      </c>
    </row>
    <row r="13" spans="1:11" ht="25.5" x14ac:dyDescent="0.25">
      <c r="A13" s="34" t="s">
        <v>171</v>
      </c>
      <c r="B13" s="131"/>
      <c r="C13" s="132"/>
      <c r="D13" s="131"/>
      <c r="E13" s="100">
        <f t="shared" si="0"/>
        <v>0</v>
      </c>
      <c r="F13" s="105"/>
      <c r="G13" s="132"/>
      <c r="H13" s="131"/>
      <c r="I13" s="132"/>
      <c r="J13" s="101">
        <f t="shared" si="1"/>
        <v>0</v>
      </c>
    </row>
    <row r="14" spans="1:11" ht="38.25" x14ac:dyDescent="0.25">
      <c r="A14" s="34" t="s">
        <v>74</v>
      </c>
      <c r="B14" s="131">
        <v>2</v>
      </c>
      <c r="C14" s="132"/>
      <c r="D14" s="131"/>
      <c r="E14" s="100">
        <f t="shared" si="0"/>
        <v>2</v>
      </c>
      <c r="F14" s="105"/>
      <c r="G14" s="132">
        <v>2</v>
      </c>
      <c r="H14" s="131">
        <v>1</v>
      </c>
      <c r="I14" s="132"/>
      <c r="J14" s="101">
        <f t="shared" si="1"/>
        <v>3</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2"/>
  <sheetViews>
    <sheetView zoomScaleNormal="100" workbookViewId="0">
      <selection activeCell="C18" sqref="C18"/>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43" t="s">
        <v>5</v>
      </c>
      <c r="C1" s="143" t="s">
        <v>5</v>
      </c>
    </row>
    <row r="2" spans="1:3" ht="15.75" thickBot="1" x14ac:dyDescent="0.3">
      <c r="A2" s="23" t="s">
        <v>16</v>
      </c>
      <c r="B2" s="143">
        <v>2016</v>
      </c>
      <c r="C2" s="143">
        <v>2017</v>
      </c>
    </row>
    <row r="3" spans="1:3" ht="15.75" thickTop="1" x14ac:dyDescent="0.25">
      <c r="A3" s="24" t="s">
        <v>6</v>
      </c>
      <c r="B3" s="26"/>
      <c r="C3" s="142"/>
    </row>
    <row r="4" spans="1:3" x14ac:dyDescent="0.25">
      <c r="A4" s="25" t="s">
        <v>7</v>
      </c>
      <c r="B4" s="26"/>
      <c r="C4" s="142"/>
    </row>
    <row r="5" spans="1:3" ht="29.25" x14ac:dyDescent="0.25">
      <c r="A5" s="25" t="s">
        <v>8</v>
      </c>
      <c r="B5" s="26"/>
      <c r="C5" s="142"/>
    </row>
    <row r="6" spans="1:3" x14ac:dyDescent="0.25">
      <c r="A6" s="25" t="s">
        <v>9</v>
      </c>
      <c r="B6" s="26"/>
      <c r="C6" s="142"/>
    </row>
    <row r="7" spans="1:3" x14ac:dyDescent="0.25">
      <c r="A7" s="25" t="s">
        <v>10</v>
      </c>
      <c r="B7" s="26"/>
      <c r="C7" s="142"/>
    </row>
    <row r="8" spans="1:3" ht="29.25" x14ac:dyDescent="0.25">
      <c r="A8" s="25" t="s">
        <v>11</v>
      </c>
      <c r="B8" s="26"/>
      <c r="C8" s="142"/>
    </row>
    <row r="9" spans="1:3" x14ac:dyDescent="0.25">
      <c r="A9" s="25" t="s">
        <v>12</v>
      </c>
      <c r="B9" s="26"/>
      <c r="C9" s="142"/>
    </row>
    <row r="10" spans="1:3" x14ac:dyDescent="0.25">
      <c r="A10" s="25" t="s">
        <v>13</v>
      </c>
      <c r="B10" s="26"/>
      <c r="C10" s="142"/>
    </row>
    <row r="11" spans="1:3" ht="29.25" x14ac:dyDescent="0.25">
      <c r="A11" s="25" t="s">
        <v>14</v>
      </c>
      <c r="B11" s="26"/>
      <c r="C11" s="142"/>
    </row>
    <row r="12" spans="1:3" ht="29.25" x14ac:dyDescent="0.25">
      <c r="A12" s="25" t="s">
        <v>15</v>
      </c>
      <c r="B12" s="26"/>
      <c r="C12" s="142"/>
    </row>
  </sheetData>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107</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5</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row r="27" spans="1:1" x14ac:dyDescent="0.25">
      <c r="A27" t="s">
        <v>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117"/>
  <sheetViews>
    <sheetView tabSelected="1" topLeftCell="A91" zoomScaleNormal="100" workbookViewId="0">
      <selection activeCell="F106" sqref="F106"/>
    </sheetView>
  </sheetViews>
  <sheetFormatPr defaultColWidth="53.85546875" defaultRowHeight="15" x14ac:dyDescent="0.2"/>
  <cols>
    <col min="1" max="2" width="22.28515625" style="130" customWidth="1"/>
    <col min="3" max="3" width="72.28515625" style="130" customWidth="1"/>
    <col min="4" max="4" width="30.5703125" style="216" customWidth="1"/>
    <col min="5" max="6" width="24.140625" style="141" customWidth="1"/>
    <col min="7" max="16384" width="53.85546875" style="130"/>
  </cols>
  <sheetData>
    <row r="1" spans="1:6" ht="31.5" x14ac:dyDescent="0.2">
      <c r="A1" s="108" t="s">
        <v>111</v>
      </c>
      <c r="B1" s="108"/>
      <c r="C1" s="109" t="s">
        <v>204</v>
      </c>
      <c r="D1" s="206" t="s">
        <v>112</v>
      </c>
      <c r="E1" s="133" t="s">
        <v>190</v>
      </c>
      <c r="F1" s="133" t="s">
        <v>218</v>
      </c>
    </row>
    <row r="2" spans="1:6" x14ac:dyDescent="0.2">
      <c r="A2" s="231" t="s">
        <v>113</v>
      </c>
      <c r="B2" s="231" t="s">
        <v>172</v>
      </c>
      <c r="C2" s="110" t="s">
        <v>114</v>
      </c>
      <c r="D2" s="207"/>
      <c r="E2" s="134" t="s">
        <v>150</v>
      </c>
      <c r="F2" s="134" t="s">
        <v>150</v>
      </c>
    </row>
    <row r="3" spans="1:6" x14ac:dyDescent="0.2">
      <c r="A3" s="232"/>
      <c r="B3" s="232"/>
      <c r="C3" s="110" t="s">
        <v>115</v>
      </c>
      <c r="D3" s="208"/>
      <c r="E3" s="135"/>
      <c r="F3" s="135"/>
    </row>
    <row r="4" spans="1:6" x14ac:dyDescent="0.2">
      <c r="A4" s="232"/>
      <c r="B4" s="232"/>
      <c r="C4" s="110" t="s">
        <v>116</v>
      </c>
      <c r="D4" s="208"/>
      <c r="E4" s="135" t="s">
        <v>150</v>
      </c>
      <c r="F4" s="135" t="s">
        <v>150</v>
      </c>
    </row>
    <row r="5" spans="1:6" ht="30" x14ac:dyDescent="0.2">
      <c r="A5" s="232"/>
      <c r="B5" s="232"/>
      <c r="C5" s="110" t="s">
        <v>117</v>
      </c>
      <c r="D5" s="208"/>
      <c r="E5" s="135" t="s">
        <v>150</v>
      </c>
      <c r="F5" s="135" t="s">
        <v>150</v>
      </c>
    </row>
    <row r="6" spans="1:6" x14ac:dyDescent="0.2">
      <c r="A6" s="232"/>
      <c r="B6" s="232"/>
      <c r="C6" s="110" t="s">
        <v>118</v>
      </c>
      <c r="D6" s="208"/>
      <c r="E6" s="135" t="s">
        <v>150</v>
      </c>
      <c r="F6" s="135" t="s">
        <v>150</v>
      </c>
    </row>
    <row r="7" spans="1:6" ht="15.75" x14ac:dyDescent="0.2">
      <c r="A7" s="232"/>
      <c r="B7" s="232"/>
      <c r="C7" s="246" t="s">
        <v>119</v>
      </c>
      <c r="D7" s="208" t="s">
        <v>151</v>
      </c>
      <c r="E7" s="136">
        <f>'izmenjava študentov 2016 '!H58</f>
        <v>2</v>
      </c>
      <c r="F7" s="136">
        <f>'izmenjava študentov 2017'!H42</f>
        <v>3</v>
      </c>
    </row>
    <row r="8" spans="1:6" ht="15.75" x14ac:dyDescent="0.2">
      <c r="A8" s="232"/>
      <c r="B8" s="232"/>
      <c r="C8" s="247"/>
      <c r="D8" s="208" t="s">
        <v>152</v>
      </c>
      <c r="E8" s="136">
        <f>'izmenjava študentov 2016 '!I58</f>
        <v>5</v>
      </c>
      <c r="F8" s="136">
        <f>'izmenjava študentov 2017'!I42</f>
        <v>5</v>
      </c>
    </row>
    <row r="9" spans="1:6" ht="15.75" x14ac:dyDescent="0.2">
      <c r="A9" s="232"/>
      <c r="B9" s="232"/>
      <c r="C9" s="110" t="s">
        <v>120</v>
      </c>
      <c r="D9" s="208"/>
      <c r="E9" s="136">
        <f>vpis!J12</f>
        <v>0</v>
      </c>
      <c r="F9" s="136">
        <f>vpis!J26</f>
        <v>0</v>
      </c>
    </row>
    <row r="10" spans="1:6" ht="15.75" x14ac:dyDescent="0.2">
      <c r="A10" s="232"/>
      <c r="B10" s="234" t="s">
        <v>173</v>
      </c>
      <c r="C10" s="149">
        <f>'cilji +ukrepi'!B2</f>
        <v>0</v>
      </c>
      <c r="D10" s="209"/>
      <c r="E10" s="145"/>
      <c r="F10" s="145"/>
    </row>
    <row r="11" spans="1:6" ht="15.75" x14ac:dyDescent="0.2">
      <c r="A11" s="232"/>
      <c r="B11" s="234"/>
      <c r="C11" s="149">
        <f>'cilji +ukrepi'!B3</f>
        <v>0</v>
      </c>
      <c r="D11" s="209"/>
      <c r="E11" s="145"/>
      <c r="F11" s="145"/>
    </row>
    <row r="12" spans="1:6" ht="15.75" x14ac:dyDescent="0.2">
      <c r="A12" s="232"/>
      <c r="B12" s="234"/>
      <c r="C12" s="149">
        <f>'cilji +ukrepi'!B4</f>
        <v>0</v>
      </c>
      <c r="D12" s="209"/>
      <c r="E12" s="145"/>
      <c r="F12" s="145"/>
    </row>
    <row r="13" spans="1:6" ht="15.75" x14ac:dyDescent="0.2">
      <c r="A13" s="232"/>
      <c r="B13" s="234"/>
      <c r="C13" s="149">
        <f>'cilji +ukrepi'!B5</f>
        <v>0</v>
      </c>
      <c r="D13" s="209"/>
      <c r="E13" s="145"/>
      <c r="F13" s="145"/>
    </row>
    <row r="14" spans="1:6" ht="15.75" x14ac:dyDescent="0.2">
      <c r="A14" s="232"/>
      <c r="B14" s="234"/>
      <c r="C14" s="149">
        <f>'cilji +ukrepi'!B6</f>
        <v>0</v>
      </c>
      <c r="D14" s="209"/>
      <c r="E14" s="145"/>
      <c r="F14" s="145"/>
    </row>
    <row r="15" spans="1:6" ht="15.75" x14ac:dyDescent="0.2">
      <c r="A15" s="232"/>
      <c r="B15" s="234"/>
      <c r="C15" s="149">
        <f>'cilji +ukrepi'!B7</f>
        <v>0</v>
      </c>
      <c r="D15" s="209"/>
      <c r="E15" s="145"/>
      <c r="F15" s="145"/>
    </row>
    <row r="16" spans="1:6" ht="15.75" x14ac:dyDescent="0.2">
      <c r="A16" s="232"/>
      <c r="B16" s="236" t="s">
        <v>203</v>
      </c>
      <c r="C16" s="149">
        <f>'cilji +ukrepi'!C2</f>
        <v>0</v>
      </c>
      <c r="D16" s="209"/>
      <c r="E16" s="145"/>
      <c r="F16" s="145"/>
    </row>
    <row r="17" spans="1:6" ht="15.75" x14ac:dyDescent="0.2">
      <c r="A17" s="232"/>
      <c r="B17" s="237"/>
      <c r="C17" s="149">
        <f>'cilji +ukrepi'!C3</f>
        <v>0</v>
      </c>
      <c r="D17" s="209"/>
      <c r="E17" s="145"/>
      <c r="F17" s="145"/>
    </row>
    <row r="18" spans="1:6" ht="15.75" x14ac:dyDescent="0.2">
      <c r="A18" s="232"/>
      <c r="B18" s="237"/>
      <c r="C18" s="149">
        <f>'cilji +ukrepi'!C4</f>
        <v>0</v>
      </c>
      <c r="D18" s="209"/>
      <c r="E18" s="145"/>
      <c r="F18" s="145"/>
    </row>
    <row r="19" spans="1:6" ht="15.75" x14ac:dyDescent="0.2">
      <c r="A19" s="232"/>
      <c r="B19" s="237"/>
      <c r="C19" s="149">
        <f>'cilji +ukrepi'!C5</f>
        <v>0</v>
      </c>
      <c r="D19" s="209"/>
      <c r="E19" s="145"/>
      <c r="F19" s="145"/>
    </row>
    <row r="20" spans="1:6" ht="15.75" x14ac:dyDescent="0.2">
      <c r="A20" s="232"/>
      <c r="B20" s="237"/>
      <c r="C20" s="149">
        <f>'cilji +ukrepi'!C6</f>
        <v>0</v>
      </c>
      <c r="D20" s="209"/>
      <c r="E20" s="145"/>
      <c r="F20" s="145"/>
    </row>
    <row r="21" spans="1:6" ht="15.75" x14ac:dyDescent="0.2">
      <c r="A21" s="233"/>
      <c r="B21" s="241"/>
      <c r="C21" s="149">
        <f>'cilji +ukrepi'!C7</f>
        <v>0</v>
      </c>
      <c r="D21" s="209"/>
      <c r="E21" s="145"/>
      <c r="F21" s="145"/>
    </row>
    <row r="22" spans="1:6" ht="15.75" x14ac:dyDescent="0.2">
      <c r="A22" s="249" t="s">
        <v>121</v>
      </c>
      <c r="B22" s="239" t="s">
        <v>172</v>
      </c>
      <c r="C22" s="153" t="s">
        <v>122</v>
      </c>
      <c r="D22" s="209"/>
      <c r="E22" s="137">
        <v>0</v>
      </c>
      <c r="F22" s="203">
        <v>0</v>
      </c>
    </row>
    <row r="23" spans="1:6" ht="33.75" x14ac:dyDescent="0.2">
      <c r="A23" s="250"/>
      <c r="B23" s="239"/>
      <c r="C23" s="110" t="s">
        <v>123</v>
      </c>
      <c r="D23" s="217" t="s">
        <v>124</v>
      </c>
      <c r="E23" s="138" t="s">
        <v>148</v>
      </c>
      <c r="F23" s="201" t="s">
        <v>148</v>
      </c>
    </row>
    <row r="24" spans="1:6" ht="112.5" x14ac:dyDescent="0.2">
      <c r="A24" s="250"/>
      <c r="B24" s="239"/>
      <c r="C24" s="110" t="s">
        <v>125</v>
      </c>
      <c r="D24" s="217" t="s">
        <v>126</v>
      </c>
      <c r="E24" s="138" t="s">
        <v>148</v>
      </c>
      <c r="F24" s="201" t="s">
        <v>148</v>
      </c>
    </row>
    <row r="25" spans="1:6" ht="15.75" x14ac:dyDescent="0.2">
      <c r="A25" s="250"/>
      <c r="B25" s="239"/>
      <c r="C25" s="110" t="s">
        <v>127</v>
      </c>
      <c r="D25" s="208"/>
      <c r="E25" s="136">
        <f>raziskovalna!C3</f>
        <v>4</v>
      </c>
      <c r="F25" s="202">
        <f>raziskovalna!D3</f>
        <v>6</v>
      </c>
    </row>
    <row r="26" spans="1:6" ht="15.75" x14ac:dyDescent="0.2">
      <c r="A26" s="250"/>
      <c r="B26" s="239"/>
      <c r="C26" s="110" t="s">
        <v>128</v>
      </c>
      <c r="D26" s="208"/>
      <c r="E26" s="136">
        <f>raziskovalna!C6</f>
        <v>6</v>
      </c>
      <c r="F26" s="202">
        <f>raziskovalna!D6</f>
        <v>8</v>
      </c>
    </row>
    <row r="27" spans="1:6" ht="25.5" x14ac:dyDescent="0.2">
      <c r="A27" s="250"/>
      <c r="B27" s="239"/>
      <c r="C27" s="110" t="s">
        <v>129</v>
      </c>
      <c r="D27" s="208"/>
      <c r="E27" s="138" t="s">
        <v>147</v>
      </c>
      <c r="F27" s="201" t="s">
        <v>147</v>
      </c>
    </row>
    <row r="28" spans="1:6" x14ac:dyDescent="0.2">
      <c r="A28" s="250"/>
      <c r="B28" s="239"/>
      <c r="C28" s="110" t="s">
        <v>130</v>
      </c>
      <c r="D28" s="208"/>
      <c r="E28" s="135">
        <f>raziskovalna!C4</f>
        <v>0</v>
      </c>
      <c r="F28" s="197">
        <f>raziskovalna!D4</f>
        <v>0</v>
      </c>
    </row>
    <row r="29" spans="1:6" x14ac:dyDescent="0.2">
      <c r="A29" s="250"/>
      <c r="B29" s="234" t="s">
        <v>173</v>
      </c>
      <c r="C29" s="110">
        <f>'cilji +ukrepi'!B8</f>
        <v>0</v>
      </c>
      <c r="D29" s="208"/>
      <c r="E29" s="135"/>
      <c r="F29" s="197"/>
    </row>
    <row r="30" spans="1:6" x14ac:dyDescent="0.2">
      <c r="A30" s="250"/>
      <c r="B30" s="234"/>
      <c r="C30" s="110">
        <f>'cilji +ukrepi'!B9</f>
        <v>0</v>
      </c>
      <c r="D30" s="208"/>
      <c r="E30" s="135"/>
      <c r="F30" s="197"/>
    </row>
    <row r="31" spans="1:6" x14ac:dyDescent="0.2">
      <c r="A31" s="250"/>
      <c r="B31" s="234"/>
      <c r="C31" s="110">
        <f>'cilji +ukrepi'!B10</f>
        <v>0</v>
      </c>
      <c r="D31" s="208"/>
      <c r="E31" s="135"/>
      <c r="F31" s="197"/>
    </row>
    <row r="32" spans="1:6" x14ac:dyDescent="0.2">
      <c r="A32" s="250"/>
      <c r="B32" s="234"/>
      <c r="C32" s="110">
        <f>'cilji +ukrepi'!B11</f>
        <v>0</v>
      </c>
      <c r="D32" s="208"/>
      <c r="E32" s="135"/>
      <c r="F32" s="197"/>
    </row>
    <row r="33" spans="1:6" x14ac:dyDescent="0.2">
      <c r="A33" s="250"/>
      <c r="B33" s="234"/>
      <c r="C33" s="110">
        <f>'cilji +ukrepi'!B12</f>
        <v>0</v>
      </c>
      <c r="D33" s="208"/>
      <c r="E33" s="135"/>
      <c r="F33" s="197"/>
    </row>
    <row r="34" spans="1:6" x14ac:dyDescent="0.2">
      <c r="A34" s="250"/>
      <c r="B34" s="234"/>
      <c r="C34" s="110">
        <f>'cilji +ukrepi'!B13</f>
        <v>0</v>
      </c>
      <c r="D34" s="208"/>
      <c r="E34" s="135"/>
      <c r="F34" s="197"/>
    </row>
    <row r="35" spans="1:6" x14ac:dyDescent="0.2">
      <c r="A35" s="250"/>
      <c r="B35" s="236" t="s">
        <v>203</v>
      </c>
      <c r="C35" s="110">
        <f>'cilji +ukrepi'!C8</f>
        <v>0</v>
      </c>
      <c r="D35" s="208"/>
      <c r="E35" s="135"/>
      <c r="F35" s="197"/>
    </row>
    <row r="36" spans="1:6" x14ac:dyDescent="0.2">
      <c r="A36" s="250"/>
      <c r="B36" s="237"/>
      <c r="C36" s="110">
        <f>'cilji +ukrepi'!C9</f>
        <v>0</v>
      </c>
      <c r="D36" s="208"/>
      <c r="E36" s="135"/>
      <c r="F36" s="197"/>
    </row>
    <row r="37" spans="1:6" x14ac:dyDescent="0.2">
      <c r="A37" s="250"/>
      <c r="B37" s="237"/>
      <c r="C37" s="110">
        <f>'cilji +ukrepi'!C10</f>
        <v>0</v>
      </c>
      <c r="D37" s="208"/>
      <c r="E37" s="135"/>
      <c r="F37" s="197"/>
    </row>
    <row r="38" spans="1:6" x14ac:dyDescent="0.2">
      <c r="A38" s="250"/>
      <c r="B38" s="237"/>
      <c r="C38" s="110">
        <f>'cilji +ukrepi'!C11</f>
        <v>0</v>
      </c>
      <c r="D38" s="208"/>
      <c r="E38" s="135"/>
      <c r="F38" s="197"/>
    </row>
    <row r="39" spans="1:6" x14ac:dyDescent="0.2">
      <c r="A39" s="250"/>
      <c r="B39" s="237"/>
      <c r="C39" s="110">
        <f>'cilji +ukrepi'!C12</f>
        <v>0</v>
      </c>
      <c r="D39" s="208"/>
      <c r="E39" s="135"/>
      <c r="F39" s="197"/>
    </row>
    <row r="40" spans="1:6" ht="15.75" thickBot="1" x14ac:dyDescent="0.25">
      <c r="A40" s="251"/>
      <c r="B40" s="238"/>
      <c r="C40" s="111">
        <f>'cilji +ukrepi'!C13</f>
        <v>0</v>
      </c>
      <c r="D40" s="210"/>
      <c r="E40" s="199"/>
      <c r="F40" s="200"/>
    </row>
    <row r="41" spans="1:6" ht="15" customHeight="1" thickTop="1" x14ac:dyDescent="0.2">
      <c r="A41" s="252" t="s">
        <v>174</v>
      </c>
      <c r="B41" s="242" t="s">
        <v>173</v>
      </c>
      <c r="C41" s="194" t="str">
        <f>'cilji +ukrepi'!B14</f>
        <v xml:space="preserve">udeležba na vseh pomembnejših gledaliških in filmskih festivalih </v>
      </c>
      <c r="D41" s="211"/>
      <c r="E41" s="195"/>
      <c r="F41" s="196"/>
    </row>
    <row r="42" spans="1:6" ht="15" customHeight="1" x14ac:dyDescent="0.2">
      <c r="A42" s="253"/>
      <c r="B42" s="234"/>
      <c r="C42" s="150" t="str">
        <f>'cilji +ukrepi'!B15</f>
        <v xml:space="preserve">nova sodelovanja z deležniki iz nacionalnega kulturnega okolja </v>
      </c>
      <c r="D42" s="208"/>
      <c r="E42" s="135"/>
      <c r="F42" s="197"/>
    </row>
    <row r="43" spans="1:6" ht="15" customHeight="1" x14ac:dyDescent="0.2">
      <c r="A43" s="253"/>
      <c r="B43" s="234"/>
      <c r="C43" s="150">
        <f>'cilji +ukrepi'!B16</f>
        <v>0</v>
      </c>
      <c r="D43" s="208"/>
      <c r="E43" s="135"/>
      <c r="F43" s="197"/>
    </row>
    <row r="44" spans="1:6" ht="15" customHeight="1" x14ac:dyDescent="0.2">
      <c r="A44" s="253"/>
      <c r="B44" s="234"/>
      <c r="C44" s="150">
        <f>'cilji +ukrepi'!B17</f>
        <v>0</v>
      </c>
      <c r="D44" s="208"/>
      <c r="E44" s="135"/>
      <c r="F44" s="197"/>
    </row>
    <row r="45" spans="1:6" ht="15" customHeight="1" x14ac:dyDescent="0.2">
      <c r="A45" s="253"/>
      <c r="B45" s="234"/>
      <c r="C45" s="150">
        <f>'cilji +ukrepi'!B18</f>
        <v>0</v>
      </c>
      <c r="D45" s="208"/>
      <c r="E45" s="135"/>
      <c r="F45" s="197"/>
    </row>
    <row r="46" spans="1:6" ht="15" customHeight="1" x14ac:dyDescent="0.2">
      <c r="A46" s="253"/>
      <c r="B46" s="234"/>
      <c r="C46" s="150">
        <f>'cilji +ukrepi'!B19</f>
        <v>0</v>
      </c>
      <c r="D46" s="208"/>
      <c r="E46" s="135"/>
      <c r="F46" s="197"/>
    </row>
    <row r="47" spans="1:6" ht="15" customHeight="1" x14ac:dyDescent="0.2">
      <c r="A47" s="253"/>
      <c r="B47" s="236" t="s">
        <v>203</v>
      </c>
      <c r="C47" s="150" t="str">
        <f>'cilji +ukrepi'!C14</f>
        <v>prijava na razpise in odzivi na povabila</v>
      </c>
      <c r="D47" s="208"/>
      <c r="E47" s="135"/>
      <c r="F47" s="197"/>
    </row>
    <row r="48" spans="1:6" ht="15" customHeight="1" x14ac:dyDescent="0.2">
      <c r="A48" s="253"/>
      <c r="B48" s="237"/>
      <c r="C48" s="150" t="str">
        <f>'cilji +ukrepi'!C15</f>
        <v>odzivi na povabila, koprodukcije,….</v>
      </c>
      <c r="D48" s="208"/>
      <c r="E48" s="135"/>
      <c r="F48" s="197"/>
    </row>
    <row r="49" spans="1:6" ht="15" customHeight="1" x14ac:dyDescent="0.2">
      <c r="A49" s="253"/>
      <c r="B49" s="237"/>
      <c r="C49" s="150">
        <f>'cilji +ukrepi'!C16</f>
        <v>0</v>
      </c>
      <c r="D49" s="208"/>
      <c r="E49" s="135"/>
      <c r="F49" s="197"/>
    </row>
    <row r="50" spans="1:6" ht="15" customHeight="1" x14ac:dyDescent="0.2">
      <c r="A50" s="253"/>
      <c r="B50" s="237"/>
      <c r="C50" s="150">
        <f>'cilji +ukrepi'!C17</f>
        <v>0</v>
      </c>
      <c r="D50" s="208"/>
      <c r="E50" s="135"/>
      <c r="F50" s="197"/>
    </row>
    <row r="51" spans="1:6" ht="15" customHeight="1" x14ac:dyDescent="0.2">
      <c r="A51" s="253"/>
      <c r="B51" s="237"/>
      <c r="C51" s="150">
        <f>'cilji +ukrepi'!C18</f>
        <v>0</v>
      </c>
      <c r="D51" s="208"/>
      <c r="E51" s="135"/>
      <c r="F51" s="197"/>
    </row>
    <row r="52" spans="1:6" ht="15" customHeight="1" thickBot="1" x14ac:dyDescent="0.25">
      <c r="A52" s="254"/>
      <c r="B52" s="238"/>
      <c r="C52" s="198">
        <f>'cilji +ukrepi'!C19</f>
        <v>0</v>
      </c>
      <c r="D52" s="210"/>
      <c r="E52" s="199"/>
      <c r="F52" s="200"/>
    </row>
    <row r="53" spans="1:6" ht="30.75" thickTop="1" x14ac:dyDescent="0.2">
      <c r="A53" s="252" t="s">
        <v>192</v>
      </c>
      <c r="B53" s="255" t="s">
        <v>172</v>
      </c>
      <c r="C53" s="187" t="s">
        <v>131</v>
      </c>
      <c r="D53" s="218" t="s">
        <v>132</v>
      </c>
      <c r="E53" s="188" t="s">
        <v>148</v>
      </c>
      <c r="F53" s="189" t="s">
        <v>148</v>
      </c>
    </row>
    <row r="54" spans="1:6" x14ac:dyDescent="0.2">
      <c r="A54" s="253"/>
      <c r="B54" s="256"/>
      <c r="C54" s="110" t="s">
        <v>133</v>
      </c>
      <c r="D54" s="217" t="s">
        <v>156</v>
      </c>
      <c r="E54" s="134">
        <f>raziskovalna!C7</f>
        <v>0</v>
      </c>
      <c r="F54" s="190">
        <f>raziskovalna!D7</f>
        <v>0</v>
      </c>
    </row>
    <row r="55" spans="1:6" x14ac:dyDescent="0.2">
      <c r="A55" s="253"/>
      <c r="B55" s="234" t="s">
        <v>173</v>
      </c>
      <c r="C55" s="152">
        <f>'cilji +ukrepi'!B20</f>
        <v>0</v>
      </c>
      <c r="D55" s="212"/>
      <c r="E55" s="146"/>
      <c r="F55" s="191"/>
    </row>
    <row r="56" spans="1:6" x14ac:dyDescent="0.2">
      <c r="A56" s="253"/>
      <c r="B56" s="234"/>
      <c r="C56" s="152">
        <f>'cilji +ukrepi'!B21</f>
        <v>0</v>
      </c>
      <c r="D56" s="212"/>
      <c r="E56" s="146"/>
      <c r="F56" s="191"/>
    </row>
    <row r="57" spans="1:6" x14ac:dyDescent="0.2">
      <c r="A57" s="253"/>
      <c r="B57" s="234"/>
      <c r="C57" s="152">
        <f>'cilji +ukrepi'!B22</f>
        <v>0</v>
      </c>
      <c r="D57" s="212"/>
      <c r="E57" s="146"/>
      <c r="F57" s="191"/>
    </row>
    <row r="58" spans="1:6" x14ac:dyDescent="0.2">
      <c r="A58" s="253"/>
      <c r="B58" s="234"/>
      <c r="C58" s="152">
        <f>'cilji +ukrepi'!B23</f>
        <v>0</v>
      </c>
      <c r="D58" s="212"/>
      <c r="E58" s="146"/>
      <c r="F58" s="191"/>
    </row>
    <row r="59" spans="1:6" x14ac:dyDescent="0.2">
      <c r="A59" s="253"/>
      <c r="B59" s="234"/>
      <c r="C59" s="152">
        <f>'cilji +ukrepi'!B24</f>
        <v>0</v>
      </c>
      <c r="D59" s="212"/>
      <c r="E59" s="146"/>
      <c r="F59" s="191"/>
    </row>
    <row r="60" spans="1:6" x14ac:dyDescent="0.2">
      <c r="A60" s="253"/>
      <c r="B60" s="234"/>
      <c r="C60" s="152">
        <f>'cilji +ukrepi'!B25</f>
        <v>0</v>
      </c>
      <c r="D60" s="212"/>
      <c r="E60" s="146"/>
      <c r="F60" s="191"/>
    </row>
    <row r="61" spans="1:6" x14ac:dyDescent="0.2">
      <c r="A61" s="253"/>
      <c r="B61" s="236" t="s">
        <v>203</v>
      </c>
      <c r="C61" s="152">
        <f>'cilji +ukrepi'!C20</f>
        <v>0</v>
      </c>
      <c r="D61" s="212"/>
      <c r="E61" s="146"/>
      <c r="F61" s="191"/>
    </row>
    <row r="62" spans="1:6" x14ac:dyDescent="0.2">
      <c r="A62" s="253"/>
      <c r="B62" s="237"/>
      <c r="C62" s="152">
        <f>'cilji +ukrepi'!C21</f>
        <v>0</v>
      </c>
      <c r="D62" s="212"/>
      <c r="E62" s="146"/>
      <c r="F62" s="191"/>
    </row>
    <row r="63" spans="1:6" x14ac:dyDescent="0.2">
      <c r="A63" s="253"/>
      <c r="B63" s="237"/>
      <c r="C63" s="152">
        <f>'cilji +ukrepi'!C22</f>
        <v>0</v>
      </c>
      <c r="D63" s="212"/>
      <c r="E63" s="146"/>
      <c r="F63" s="191"/>
    </row>
    <row r="64" spans="1:6" ht="15" customHeight="1" x14ac:dyDescent="0.2">
      <c r="A64" s="253"/>
      <c r="B64" s="237"/>
      <c r="C64" s="152">
        <f>'cilji +ukrepi'!C23</f>
        <v>0</v>
      </c>
      <c r="D64" s="212"/>
      <c r="E64" s="146"/>
      <c r="F64" s="191"/>
    </row>
    <row r="65" spans="1:6" x14ac:dyDescent="0.2">
      <c r="A65" s="253"/>
      <c r="B65" s="237"/>
      <c r="C65" s="152">
        <f>'cilji +ukrepi'!C24</f>
        <v>0</v>
      </c>
      <c r="D65" s="212"/>
      <c r="E65" s="146"/>
      <c r="F65" s="191"/>
    </row>
    <row r="66" spans="1:6" ht="15.75" thickBot="1" x14ac:dyDescent="0.25">
      <c r="A66" s="254"/>
      <c r="B66" s="238"/>
      <c r="C66" s="111">
        <f>'cilji +ukrepi'!C25</f>
        <v>0</v>
      </c>
      <c r="D66" s="210"/>
      <c r="E66" s="192"/>
      <c r="F66" s="193"/>
    </row>
    <row r="67" spans="1:6" ht="15.75" thickTop="1" x14ac:dyDescent="0.2">
      <c r="A67" s="239" t="s">
        <v>206</v>
      </c>
      <c r="B67" s="240" t="s">
        <v>173</v>
      </c>
      <c r="C67" s="185" t="str">
        <f>'cilji +ukrepi'!B26</f>
        <v>obveščanje uporabnikov o novitetah in zbirkah Centra za teatrologijo in filmologijo</v>
      </c>
      <c r="D67" s="213"/>
      <c r="E67" s="186"/>
      <c r="F67" s="186"/>
    </row>
    <row r="68" spans="1:6" x14ac:dyDescent="0.2">
      <c r="A68" s="239"/>
      <c r="B68" s="234"/>
      <c r="C68" s="152">
        <f>'cilji +ukrepi'!B27</f>
        <v>0</v>
      </c>
      <c r="D68" s="212"/>
      <c r="E68" s="146"/>
      <c r="F68" s="146"/>
    </row>
    <row r="69" spans="1:6" x14ac:dyDescent="0.2">
      <c r="A69" s="239"/>
      <c r="B69" s="234"/>
      <c r="C69" s="152">
        <f>'cilji +ukrepi'!B28</f>
        <v>0</v>
      </c>
      <c r="D69" s="212"/>
      <c r="E69" s="146"/>
      <c r="F69" s="146"/>
    </row>
    <row r="70" spans="1:6" x14ac:dyDescent="0.2">
      <c r="A70" s="239"/>
      <c r="B70" s="237" t="s">
        <v>203</v>
      </c>
      <c r="C70" s="152" t="str">
        <f>'cilji +ukrepi'!C26</f>
        <v>poskusno izdajanje e-novičnika</v>
      </c>
      <c r="D70" s="212"/>
      <c r="E70" s="146"/>
      <c r="F70" s="146"/>
    </row>
    <row r="71" spans="1:6" x14ac:dyDescent="0.2">
      <c r="A71" s="239"/>
      <c r="B71" s="237"/>
      <c r="C71" s="152">
        <f>'cilji +ukrepi'!C27</f>
        <v>0</v>
      </c>
      <c r="D71" s="212"/>
      <c r="E71" s="146"/>
      <c r="F71" s="146"/>
    </row>
    <row r="72" spans="1:6" ht="15.75" thickBot="1" x14ac:dyDescent="0.25">
      <c r="A72" s="239"/>
      <c r="B72" s="237"/>
      <c r="C72" s="152">
        <f>'cilji +ukrepi'!C28</f>
        <v>0</v>
      </c>
      <c r="D72" s="212"/>
      <c r="E72" s="146"/>
      <c r="F72" s="146"/>
    </row>
    <row r="73" spans="1:6" ht="30.6" customHeight="1" thickTop="1" x14ac:dyDescent="0.2">
      <c r="A73" s="260" t="s">
        <v>207</v>
      </c>
      <c r="B73" s="204" t="s">
        <v>172</v>
      </c>
      <c r="C73" s="187" t="s">
        <v>134</v>
      </c>
      <c r="D73" s="211"/>
      <c r="E73" s="195">
        <f>raziskovalna!C8</f>
        <v>0</v>
      </c>
      <c r="F73" s="196">
        <f>raziskovalna!D8</f>
        <v>0</v>
      </c>
    </row>
    <row r="74" spans="1:6" ht="15.75" customHeight="1" x14ac:dyDescent="0.2">
      <c r="A74" s="261"/>
      <c r="B74" s="234" t="s">
        <v>173</v>
      </c>
      <c r="C74" s="150" t="str">
        <f>'cilji +ukrepi'!B29</f>
        <v xml:space="preserve">izboljšava samoevalvacije izvajanja študijskih programov in delovanja akademije </v>
      </c>
      <c r="D74" s="208"/>
      <c r="E74" s="135"/>
      <c r="F74" s="197"/>
    </row>
    <row r="75" spans="1:6" x14ac:dyDescent="0.2">
      <c r="A75" s="261"/>
      <c r="B75" s="234"/>
      <c r="C75" s="150">
        <f>'cilji +ukrepi'!B30</f>
        <v>0</v>
      </c>
      <c r="D75" s="208"/>
      <c r="E75" s="135"/>
      <c r="F75" s="197"/>
    </row>
    <row r="76" spans="1:6" x14ac:dyDescent="0.2">
      <c r="A76" s="261"/>
      <c r="B76" s="234"/>
      <c r="C76" s="150">
        <f>'cilji +ukrepi'!B31</f>
        <v>0</v>
      </c>
      <c r="D76" s="208"/>
      <c r="E76" s="135"/>
      <c r="F76" s="197"/>
    </row>
    <row r="77" spans="1:6" x14ac:dyDescent="0.2">
      <c r="A77" s="261"/>
      <c r="B77" s="235" t="s">
        <v>203</v>
      </c>
      <c r="C77" s="150" t="str">
        <f>'cilji +ukrepi'!C29</f>
        <v>izvedba anket po posameznih (mikro) enotah  akademije in ciljnih skupinah; uvedba ciljnih sestankov;</v>
      </c>
      <c r="D77" s="208"/>
      <c r="E77" s="135"/>
      <c r="F77" s="197"/>
    </row>
    <row r="78" spans="1:6" x14ac:dyDescent="0.2">
      <c r="A78" s="261"/>
      <c r="B78" s="235"/>
      <c r="C78" s="150">
        <f>'cilji +ukrepi'!C30</f>
        <v>0</v>
      </c>
      <c r="D78" s="208"/>
      <c r="E78" s="135"/>
      <c r="F78" s="197"/>
    </row>
    <row r="79" spans="1:6" x14ac:dyDescent="0.2">
      <c r="A79" s="262"/>
      <c r="B79" s="236"/>
      <c r="C79" s="151">
        <f>'cilji +ukrepi'!C31</f>
        <v>0</v>
      </c>
      <c r="D79" s="212"/>
      <c r="E79" s="147"/>
      <c r="F79" s="205"/>
    </row>
    <row r="80" spans="1:6" ht="19.899999999999999" customHeight="1" x14ac:dyDescent="0.2">
      <c r="A80" s="243" t="s">
        <v>214</v>
      </c>
      <c r="B80" s="234" t="s">
        <v>173</v>
      </c>
      <c r="C80" s="150">
        <f>'cilji +ukrepi'!B32</f>
        <v>0</v>
      </c>
      <c r="D80" s="208"/>
      <c r="E80" s="135"/>
      <c r="F80" s="135"/>
    </row>
    <row r="81" spans="1:6" ht="19.899999999999999" customHeight="1" x14ac:dyDescent="0.2">
      <c r="A81" s="243"/>
      <c r="B81" s="234"/>
      <c r="C81" s="150">
        <f>'cilji +ukrepi'!B33</f>
        <v>0</v>
      </c>
      <c r="D81" s="208"/>
      <c r="E81" s="135"/>
      <c r="F81" s="135"/>
    </row>
    <row r="82" spans="1:6" ht="19.899999999999999" customHeight="1" x14ac:dyDescent="0.2">
      <c r="A82" s="243"/>
      <c r="B82" s="234"/>
      <c r="C82" s="150">
        <f>'cilji +ukrepi'!B34</f>
        <v>0</v>
      </c>
      <c r="D82" s="208"/>
      <c r="E82" s="135"/>
      <c r="F82" s="135"/>
    </row>
    <row r="83" spans="1:6" ht="19.899999999999999" customHeight="1" x14ac:dyDescent="0.2">
      <c r="A83" s="243"/>
      <c r="B83" s="234"/>
      <c r="C83" s="150" t="str">
        <f>'cilji +ukrepi'!B35</f>
        <v xml:space="preserve">pridobitev produkcijskih prostorov za nemoteno izvajanje osnovne dejavnosti </v>
      </c>
      <c r="D83" s="208"/>
      <c r="E83" s="135"/>
      <c r="F83" s="135"/>
    </row>
    <row r="84" spans="1:6" ht="19.899999999999999" customHeight="1" x14ac:dyDescent="0.2">
      <c r="A84" s="243"/>
      <c r="B84" s="234"/>
      <c r="C84" s="150">
        <f>'cilji +ukrepi'!B36</f>
        <v>0</v>
      </c>
      <c r="D84" s="208"/>
      <c r="E84" s="135"/>
      <c r="F84" s="135"/>
    </row>
    <row r="85" spans="1:6" ht="19.899999999999999" customHeight="1" x14ac:dyDescent="0.2">
      <c r="A85" s="243"/>
      <c r="B85" s="234"/>
      <c r="C85" s="150">
        <f>'cilji +ukrepi'!B37</f>
        <v>0</v>
      </c>
      <c r="D85" s="208"/>
      <c r="E85" s="135"/>
      <c r="F85" s="135"/>
    </row>
    <row r="86" spans="1:6" ht="19.899999999999999" customHeight="1" x14ac:dyDescent="0.2">
      <c r="A86" s="243"/>
      <c r="B86" s="234"/>
      <c r="C86" s="150">
        <f>'cilji +ukrepi'!B38</f>
        <v>0</v>
      </c>
      <c r="D86" s="208"/>
      <c r="E86" s="135"/>
      <c r="F86" s="135"/>
    </row>
    <row r="87" spans="1:6" ht="19.899999999999999" customHeight="1" x14ac:dyDescent="0.2">
      <c r="A87" s="243"/>
      <c r="B87" s="234"/>
      <c r="C87" s="150">
        <f>'cilji +ukrepi'!B39</f>
        <v>0</v>
      </c>
      <c r="D87" s="208"/>
      <c r="E87" s="135"/>
      <c r="F87" s="135"/>
    </row>
    <row r="88" spans="1:6" ht="19.899999999999999" customHeight="1" x14ac:dyDescent="0.2">
      <c r="A88" s="243"/>
      <c r="B88" s="234"/>
      <c r="C88" s="150">
        <f>'cilji +ukrepi'!B40</f>
        <v>0</v>
      </c>
      <c r="D88" s="208"/>
      <c r="E88" s="135"/>
      <c r="F88" s="135"/>
    </row>
    <row r="89" spans="1:6" ht="19.899999999999999" customHeight="1" x14ac:dyDescent="0.2">
      <c r="A89" s="243"/>
      <c r="B89" s="234"/>
      <c r="C89" s="150">
        <f>'cilji +ukrepi'!B41</f>
        <v>0</v>
      </c>
      <c r="D89" s="208"/>
      <c r="E89" s="135"/>
      <c r="F89" s="135"/>
    </row>
    <row r="90" spans="1:6" ht="19.899999999999999" customHeight="1" x14ac:dyDescent="0.2">
      <c r="A90" s="243"/>
      <c r="B90" s="234"/>
      <c r="C90" s="150">
        <f>'cilji +ukrepi'!B42</f>
        <v>0</v>
      </c>
      <c r="D90" s="208"/>
      <c r="E90" s="135"/>
      <c r="F90" s="135"/>
    </row>
    <row r="91" spans="1:6" x14ac:dyDescent="0.2">
      <c r="A91" s="243"/>
      <c r="B91" s="234"/>
      <c r="C91" s="150">
        <f>'cilji +ukrepi'!B43</f>
        <v>0</v>
      </c>
      <c r="D91" s="208"/>
      <c r="E91" s="135"/>
      <c r="F91" s="135"/>
    </row>
    <row r="92" spans="1:6" x14ac:dyDescent="0.2">
      <c r="A92" s="243"/>
      <c r="B92" s="235" t="s">
        <v>203</v>
      </c>
      <c r="C92" s="150">
        <f>'cilji +ukrepi'!C32</f>
        <v>0</v>
      </c>
      <c r="D92" s="208"/>
      <c r="E92" s="135"/>
      <c r="F92" s="135"/>
    </row>
    <row r="93" spans="1:6" x14ac:dyDescent="0.2">
      <c r="A93" s="243"/>
      <c r="B93" s="235"/>
      <c r="C93" s="150">
        <f>'cilji +ukrepi'!C33</f>
        <v>0</v>
      </c>
      <c r="D93" s="208"/>
      <c r="E93" s="135"/>
      <c r="F93" s="135"/>
    </row>
    <row r="94" spans="1:6" x14ac:dyDescent="0.2">
      <c r="A94" s="243"/>
      <c r="B94" s="235"/>
      <c r="C94" s="150">
        <f>'cilji +ukrepi'!C34</f>
        <v>0</v>
      </c>
      <c r="D94" s="208"/>
      <c r="E94" s="135"/>
      <c r="F94" s="135"/>
    </row>
    <row r="95" spans="1:6" x14ac:dyDescent="0.2">
      <c r="A95" s="243"/>
      <c r="B95" s="235"/>
      <c r="C95" s="150" t="str">
        <f>'cilji +ukrepi'!C35</f>
        <v xml:space="preserve">izvajanje dovoljenega pritiska na pristojne odločevalce in financerje </v>
      </c>
      <c r="D95" s="208"/>
      <c r="E95" s="135"/>
      <c r="F95" s="135"/>
    </row>
    <row r="96" spans="1:6" x14ac:dyDescent="0.2">
      <c r="A96" s="243"/>
      <c r="B96" s="235"/>
      <c r="C96" s="150">
        <f>'cilji +ukrepi'!C36</f>
        <v>0</v>
      </c>
      <c r="D96" s="208"/>
      <c r="E96" s="135"/>
      <c r="F96" s="135"/>
    </row>
    <row r="97" spans="1:6" x14ac:dyDescent="0.2">
      <c r="A97" s="243"/>
      <c r="B97" s="235"/>
      <c r="C97" s="150">
        <f>'cilji +ukrepi'!C37</f>
        <v>0</v>
      </c>
      <c r="D97" s="208"/>
      <c r="E97" s="135"/>
      <c r="F97" s="135"/>
    </row>
    <row r="98" spans="1:6" x14ac:dyDescent="0.2">
      <c r="A98" s="243"/>
      <c r="B98" s="235"/>
      <c r="C98" s="150">
        <f>'cilji +ukrepi'!C38</f>
        <v>0</v>
      </c>
      <c r="D98" s="208"/>
      <c r="E98" s="135"/>
      <c r="F98" s="135"/>
    </row>
    <row r="99" spans="1:6" x14ac:dyDescent="0.2">
      <c r="A99" s="243"/>
      <c r="B99" s="235"/>
      <c r="C99" s="150">
        <f>'cilji +ukrepi'!C39</f>
        <v>0</v>
      </c>
      <c r="D99" s="208"/>
      <c r="E99" s="135"/>
      <c r="F99" s="135"/>
    </row>
    <row r="100" spans="1:6" x14ac:dyDescent="0.2">
      <c r="A100" s="243"/>
      <c r="B100" s="235"/>
      <c r="C100" s="150">
        <f>'cilji +ukrepi'!C40</f>
        <v>0</v>
      </c>
      <c r="D100" s="208"/>
      <c r="E100" s="135"/>
      <c r="F100" s="135"/>
    </row>
    <row r="101" spans="1:6" x14ac:dyDescent="0.2">
      <c r="A101" s="243"/>
      <c r="B101" s="235"/>
      <c r="C101" s="150">
        <f>'cilji +ukrepi'!C41</f>
        <v>0</v>
      </c>
      <c r="D101" s="208"/>
      <c r="E101" s="135"/>
      <c r="F101" s="135"/>
    </row>
    <row r="102" spans="1:6" x14ac:dyDescent="0.2">
      <c r="A102" s="243"/>
      <c r="B102" s="235"/>
      <c r="C102" s="150">
        <f>'cilji +ukrepi'!C42</f>
        <v>0</v>
      </c>
      <c r="D102" s="208"/>
      <c r="E102" s="135"/>
      <c r="F102" s="135"/>
    </row>
    <row r="103" spans="1:6" x14ac:dyDescent="0.2">
      <c r="A103" s="243"/>
      <c r="B103" s="235"/>
      <c r="C103" s="150">
        <f>'cilji +ukrepi'!C43</f>
        <v>0</v>
      </c>
      <c r="D103" s="208"/>
      <c r="E103" s="135"/>
      <c r="F103" s="135"/>
    </row>
    <row r="104" spans="1:6" x14ac:dyDescent="0.2">
      <c r="A104" s="243" t="s">
        <v>135</v>
      </c>
      <c r="B104" s="257"/>
      <c r="C104" s="112" t="s">
        <v>136</v>
      </c>
      <c r="D104" s="214"/>
      <c r="E104" s="139"/>
      <c r="F104" s="139"/>
    </row>
    <row r="105" spans="1:6" ht="15" customHeight="1" x14ac:dyDescent="0.2">
      <c r="A105" s="243"/>
      <c r="B105" s="258"/>
      <c r="C105" s="112" t="s">
        <v>137</v>
      </c>
      <c r="D105" s="214"/>
      <c r="E105" s="135"/>
      <c r="F105" s="135"/>
    </row>
    <row r="106" spans="1:6" x14ac:dyDescent="0.2">
      <c r="A106" s="243"/>
      <c r="B106" s="258"/>
      <c r="C106" s="112" t="s">
        <v>138</v>
      </c>
      <c r="D106" s="214"/>
      <c r="E106" s="135">
        <f>vpis!G12</f>
        <v>226</v>
      </c>
      <c r="F106" s="135">
        <f>vpis!G26</f>
        <v>257</v>
      </c>
    </row>
    <row r="107" spans="1:6" x14ac:dyDescent="0.2">
      <c r="A107" s="243"/>
      <c r="B107" s="258"/>
      <c r="C107" s="112" t="s">
        <v>139</v>
      </c>
      <c r="D107" s="214" t="s">
        <v>140</v>
      </c>
      <c r="E107" s="135"/>
      <c r="F107" s="135"/>
    </row>
    <row r="108" spans="1:6" x14ac:dyDescent="0.2">
      <c r="A108" s="243"/>
      <c r="B108" s="258"/>
      <c r="C108" s="112" t="s">
        <v>141</v>
      </c>
      <c r="D108" s="214"/>
      <c r="E108" s="135">
        <f>programi!F7</f>
        <v>0</v>
      </c>
      <c r="F108" s="135">
        <f>programi!F14</f>
        <v>0</v>
      </c>
    </row>
    <row r="109" spans="1:6" ht="36" x14ac:dyDescent="0.2">
      <c r="A109" s="243"/>
      <c r="B109" s="258"/>
      <c r="C109" s="244" t="s">
        <v>142</v>
      </c>
      <c r="D109" s="215" t="s">
        <v>73</v>
      </c>
      <c r="E109" s="134">
        <f>'izmenjava zaposlenih '!E5</f>
        <v>9</v>
      </c>
      <c r="F109" s="134">
        <f>'izmenjava zaposlenih '!J5</f>
        <v>9</v>
      </c>
    </row>
    <row r="110" spans="1:6" ht="60" x14ac:dyDescent="0.2">
      <c r="A110" s="243"/>
      <c r="B110" s="258"/>
      <c r="C110" s="245"/>
      <c r="D110" s="215" t="s">
        <v>143</v>
      </c>
      <c r="E110" s="134">
        <f>'izmenjava zaposlenih '!E6</f>
        <v>8</v>
      </c>
      <c r="F110" s="134">
        <f>'izmenjava zaposlenih '!J6</f>
        <v>7</v>
      </c>
    </row>
    <row r="111" spans="1:6" x14ac:dyDescent="0.2">
      <c r="A111" s="243"/>
      <c r="B111" s="258"/>
      <c r="C111" s="244" t="s">
        <v>144</v>
      </c>
      <c r="D111" s="208" t="s">
        <v>151</v>
      </c>
      <c r="E111" s="134">
        <f>'izmenjava zaposlenih '!E10+'izmenjava zaposlenih '!E14</f>
        <v>2</v>
      </c>
      <c r="F111" s="134">
        <f>'izmenjava zaposlenih '!J10+'izmenjava zaposlenih '!J14</f>
        <v>3</v>
      </c>
    </row>
    <row r="112" spans="1:6" x14ac:dyDescent="0.2">
      <c r="A112" s="243"/>
      <c r="B112" s="258"/>
      <c r="C112" s="245"/>
      <c r="D112" s="208" t="s">
        <v>152</v>
      </c>
      <c r="E112" s="134">
        <f>'izmenjava zaposlenih '!E8+'izmenjava zaposlenih '!E9+'izmenjava zaposlenih '!E11+'izmenjava zaposlenih '!E12+'izmenjava zaposlenih '!E13</f>
        <v>3</v>
      </c>
      <c r="F112" s="134">
        <f>'izmenjava zaposlenih '!J8+'izmenjava zaposlenih '!J9+'izmenjava zaposlenih '!J11+'izmenjava zaposlenih '!J12+'izmenjava zaposlenih '!J13</f>
        <v>2</v>
      </c>
    </row>
    <row r="113" spans="1:6" ht="84" x14ac:dyDescent="0.2">
      <c r="A113" s="243"/>
      <c r="B113" s="258"/>
      <c r="C113" s="113" t="s">
        <v>145</v>
      </c>
      <c r="D113" s="214" t="s">
        <v>149</v>
      </c>
      <c r="E113" s="135">
        <f>raziskovalna!C5</f>
        <v>18</v>
      </c>
      <c r="F113" s="135">
        <f>raziskovalna!D5</f>
        <v>18</v>
      </c>
    </row>
    <row r="114" spans="1:6" x14ac:dyDescent="0.2">
      <c r="A114" s="243"/>
      <c r="B114" s="258"/>
      <c r="C114" s="248" t="s">
        <v>146</v>
      </c>
      <c r="D114" s="208" t="s">
        <v>216</v>
      </c>
      <c r="E114" s="135">
        <f>projekti!E14</f>
        <v>0</v>
      </c>
      <c r="F114" s="135">
        <f>projekti!I14</f>
        <v>0</v>
      </c>
    </row>
    <row r="115" spans="1:6" x14ac:dyDescent="0.2">
      <c r="A115" s="243"/>
      <c r="B115" s="258"/>
      <c r="C115" s="248"/>
      <c r="D115" s="208" t="s">
        <v>217</v>
      </c>
      <c r="E115" s="140">
        <f>projekti!D14</f>
        <v>0</v>
      </c>
      <c r="F115" s="140">
        <f>projekti!H14</f>
        <v>0</v>
      </c>
    </row>
    <row r="116" spans="1:6" x14ac:dyDescent="0.2">
      <c r="A116" s="243"/>
      <c r="B116" s="258"/>
      <c r="C116" s="248"/>
      <c r="D116" s="208" t="s">
        <v>154</v>
      </c>
      <c r="E116" s="140">
        <f>projekti!D16+projekti!E16</f>
        <v>0</v>
      </c>
      <c r="F116" s="140">
        <f>projekti!H16+projekti!I16</f>
        <v>0</v>
      </c>
    </row>
    <row r="117" spans="1:6" x14ac:dyDescent="0.2">
      <c r="A117" s="243"/>
      <c r="B117" s="259"/>
      <c r="C117" s="248"/>
      <c r="D117" s="208" t="s">
        <v>155</v>
      </c>
      <c r="E117" s="140">
        <f>projekti!D18+projekti!E18</f>
        <v>0</v>
      </c>
      <c r="F117" s="140">
        <f>projekti!H18+projekti!I18</f>
        <v>0</v>
      </c>
    </row>
  </sheetData>
  <mergeCells count="30">
    <mergeCell ref="C111:C112"/>
    <mergeCell ref="C7:C8"/>
    <mergeCell ref="C114:C117"/>
    <mergeCell ref="A104:A117"/>
    <mergeCell ref="C109:C110"/>
    <mergeCell ref="B2:B9"/>
    <mergeCell ref="B10:B15"/>
    <mergeCell ref="B22:B28"/>
    <mergeCell ref="A22:A40"/>
    <mergeCell ref="A53:A66"/>
    <mergeCell ref="B53:B54"/>
    <mergeCell ref="B104:B117"/>
    <mergeCell ref="B74:B76"/>
    <mergeCell ref="B77:B79"/>
    <mergeCell ref="A73:A79"/>
    <mergeCell ref="A41:A52"/>
    <mergeCell ref="A2:A21"/>
    <mergeCell ref="B80:B91"/>
    <mergeCell ref="B92:B103"/>
    <mergeCell ref="B55:B60"/>
    <mergeCell ref="B61:B66"/>
    <mergeCell ref="A67:A72"/>
    <mergeCell ref="B67:B69"/>
    <mergeCell ref="B70:B72"/>
    <mergeCell ref="B16:B21"/>
    <mergeCell ref="B29:B34"/>
    <mergeCell ref="B35:B40"/>
    <mergeCell ref="B41:B46"/>
    <mergeCell ref="B47:B52"/>
    <mergeCell ref="A80:A103"/>
  </mergeCells>
  <pageMargins left="0.70866141732283472" right="0.70866141732283472" top="0.74803149606299213" bottom="0.74803149606299213" header="0.31496062992125984" footer="0.31496062992125984"/>
  <pageSetup paperSize="9" scale="4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topLeftCell="A10" workbookViewId="0">
      <selection activeCell="B29" sqref="B29"/>
    </sheetView>
  </sheetViews>
  <sheetFormatPr defaultRowHeight="15" x14ac:dyDescent="0.25"/>
  <cols>
    <col min="1" max="1" width="39.85546875" style="55" customWidth="1"/>
    <col min="2" max="2" width="75.7109375" style="55" customWidth="1"/>
    <col min="3" max="3" width="94.28515625" style="144" customWidth="1"/>
  </cols>
  <sheetData>
    <row r="1" spans="1:3" ht="42" customHeight="1" thickBot="1" x14ac:dyDescent="0.3">
      <c r="A1" s="55" t="str">
        <f>programi!A2</f>
        <v>AGRFT</v>
      </c>
      <c r="B1" s="148" t="s">
        <v>191</v>
      </c>
      <c r="C1" s="148" t="s">
        <v>215</v>
      </c>
    </row>
    <row r="2" spans="1:3" ht="23.25" customHeight="1" thickTop="1" x14ac:dyDescent="0.25">
      <c r="A2" s="269" t="s">
        <v>159</v>
      </c>
      <c r="B2" s="176"/>
      <c r="C2" s="177"/>
    </row>
    <row r="3" spans="1:3" ht="23.25" customHeight="1" x14ac:dyDescent="0.25">
      <c r="A3" s="270"/>
      <c r="B3" s="178"/>
      <c r="C3" s="179"/>
    </row>
    <row r="4" spans="1:3" ht="23.25" customHeight="1" x14ac:dyDescent="0.25">
      <c r="A4" s="270"/>
      <c r="B4" s="178"/>
      <c r="C4" s="179"/>
    </row>
    <row r="5" spans="1:3" ht="23.25" customHeight="1" x14ac:dyDescent="0.25">
      <c r="A5" s="270"/>
      <c r="B5" s="178"/>
      <c r="C5" s="179"/>
    </row>
    <row r="6" spans="1:3" ht="23.25" customHeight="1" x14ac:dyDescent="0.25">
      <c r="A6" s="270"/>
      <c r="B6" s="178"/>
      <c r="C6" s="179"/>
    </row>
    <row r="7" spans="1:3" ht="23.25" customHeight="1" thickBot="1" x14ac:dyDescent="0.3">
      <c r="A7" s="271"/>
      <c r="B7" s="180"/>
      <c r="C7" s="181"/>
    </row>
    <row r="8" spans="1:3" ht="23.25" customHeight="1" thickTop="1" x14ac:dyDescent="0.25">
      <c r="A8" s="269" t="s">
        <v>160</v>
      </c>
      <c r="B8" s="176"/>
      <c r="C8" s="177"/>
    </row>
    <row r="9" spans="1:3" ht="23.25" customHeight="1" x14ac:dyDescent="0.25">
      <c r="A9" s="270"/>
      <c r="B9" s="178"/>
      <c r="C9" s="179"/>
    </row>
    <row r="10" spans="1:3" ht="23.25" customHeight="1" x14ac:dyDescent="0.25">
      <c r="A10" s="270"/>
      <c r="B10" s="178"/>
      <c r="C10" s="179"/>
    </row>
    <row r="11" spans="1:3" ht="23.25" customHeight="1" x14ac:dyDescent="0.25">
      <c r="A11" s="270"/>
      <c r="B11" s="178"/>
      <c r="C11" s="179"/>
    </row>
    <row r="12" spans="1:3" ht="23.25" customHeight="1" x14ac:dyDescent="0.25">
      <c r="A12" s="270"/>
      <c r="B12" s="178"/>
      <c r="C12" s="179"/>
    </row>
    <row r="13" spans="1:3" ht="23.25" customHeight="1" thickBot="1" x14ac:dyDescent="0.3">
      <c r="A13" s="272"/>
      <c r="B13" s="182"/>
      <c r="C13" s="183"/>
    </row>
    <row r="14" spans="1:3" ht="23.25" customHeight="1" thickTop="1" x14ac:dyDescent="0.25">
      <c r="A14" s="269" t="s">
        <v>161</v>
      </c>
      <c r="B14" s="176" t="s">
        <v>227</v>
      </c>
      <c r="C14" s="177" t="s">
        <v>226</v>
      </c>
    </row>
    <row r="15" spans="1:3" ht="23.25" customHeight="1" x14ac:dyDescent="0.25">
      <c r="A15" s="270"/>
      <c r="B15" s="178" t="s">
        <v>228</v>
      </c>
      <c r="C15" s="179" t="s">
        <v>229</v>
      </c>
    </row>
    <row r="16" spans="1:3" ht="23.25" customHeight="1" x14ac:dyDescent="0.25">
      <c r="A16" s="270"/>
      <c r="B16" s="178"/>
      <c r="C16" s="179"/>
    </row>
    <row r="17" spans="1:3" ht="23.25" customHeight="1" x14ac:dyDescent="0.25">
      <c r="A17" s="270"/>
      <c r="B17" s="178"/>
      <c r="C17" s="179"/>
    </row>
    <row r="18" spans="1:3" ht="23.25" customHeight="1" x14ac:dyDescent="0.25">
      <c r="A18" s="270"/>
      <c r="B18" s="178"/>
      <c r="C18" s="179"/>
    </row>
    <row r="19" spans="1:3" ht="23.25" customHeight="1" thickBot="1" x14ac:dyDescent="0.3">
      <c r="A19" s="272"/>
      <c r="B19" s="182"/>
      <c r="C19" s="183"/>
    </row>
    <row r="20" spans="1:3" ht="23.25" customHeight="1" thickTop="1" x14ac:dyDescent="0.25">
      <c r="A20" s="273" t="s">
        <v>192</v>
      </c>
      <c r="B20" s="219"/>
      <c r="C20" s="177"/>
    </row>
    <row r="21" spans="1:3" ht="23.25" customHeight="1" x14ac:dyDescent="0.25">
      <c r="A21" s="267"/>
      <c r="B21" s="184"/>
      <c r="C21" s="179"/>
    </row>
    <row r="22" spans="1:3" ht="23.25" customHeight="1" x14ac:dyDescent="0.25">
      <c r="A22" s="267"/>
      <c r="B22" s="184"/>
      <c r="C22" s="179"/>
    </row>
    <row r="23" spans="1:3" ht="23.25" customHeight="1" x14ac:dyDescent="0.25">
      <c r="A23" s="267"/>
      <c r="B23" s="184"/>
      <c r="C23" s="179"/>
    </row>
    <row r="24" spans="1:3" ht="23.25" customHeight="1" x14ac:dyDescent="0.25">
      <c r="A24" s="267"/>
      <c r="B24" s="184"/>
      <c r="C24" s="179"/>
    </row>
    <row r="25" spans="1:3" ht="23.25" customHeight="1" thickBot="1" x14ac:dyDescent="0.3">
      <c r="A25" s="268"/>
      <c r="B25" s="220"/>
      <c r="C25" s="183"/>
    </row>
    <row r="26" spans="1:3" ht="23.25" customHeight="1" thickTop="1" x14ac:dyDescent="0.25">
      <c r="A26" s="273" t="s">
        <v>205</v>
      </c>
      <c r="B26" s="219" t="s">
        <v>230</v>
      </c>
      <c r="C26" s="177" t="s">
        <v>231</v>
      </c>
    </row>
    <row r="27" spans="1:3" ht="23.25" customHeight="1" x14ac:dyDescent="0.25">
      <c r="A27" s="267"/>
      <c r="B27" s="184"/>
      <c r="C27" s="179"/>
    </row>
    <row r="28" spans="1:3" ht="23.25" customHeight="1" thickBot="1" x14ac:dyDescent="0.3">
      <c r="A28" s="268"/>
      <c r="B28" s="220"/>
      <c r="C28" s="183"/>
    </row>
    <row r="29" spans="1:3" ht="54.75" customHeight="1" thickTop="1" x14ac:dyDescent="0.25">
      <c r="A29" s="266" t="s">
        <v>212</v>
      </c>
      <c r="B29" s="176" t="s">
        <v>222</v>
      </c>
      <c r="C29" s="177" t="s">
        <v>223</v>
      </c>
    </row>
    <row r="30" spans="1:3" ht="24" customHeight="1" x14ac:dyDescent="0.25">
      <c r="A30" s="264"/>
      <c r="B30" s="184"/>
      <c r="C30" s="179"/>
    </row>
    <row r="31" spans="1:3" ht="24" customHeight="1" thickBot="1" x14ac:dyDescent="0.3">
      <c r="A31" s="274"/>
      <c r="B31" s="220"/>
      <c r="C31" s="183"/>
    </row>
    <row r="32" spans="1:3" ht="24" customHeight="1" thickTop="1" x14ac:dyDescent="0.25">
      <c r="A32" s="266" t="s">
        <v>208</v>
      </c>
      <c r="B32" s="219"/>
      <c r="C32" s="177"/>
    </row>
    <row r="33" spans="1:3" ht="24" customHeight="1" x14ac:dyDescent="0.25">
      <c r="A33" s="264"/>
      <c r="B33" s="184"/>
      <c r="C33" s="179"/>
    </row>
    <row r="34" spans="1:3" ht="24" customHeight="1" x14ac:dyDescent="0.25">
      <c r="A34" s="265"/>
      <c r="B34" s="184"/>
      <c r="C34" s="179"/>
    </row>
    <row r="35" spans="1:3" ht="24" customHeight="1" x14ac:dyDescent="0.25">
      <c r="A35" s="263" t="s">
        <v>209</v>
      </c>
      <c r="B35" s="184" t="s">
        <v>224</v>
      </c>
      <c r="C35" s="179" t="s">
        <v>225</v>
      </c>
    </row>
    <row r="36" spans="1:3" ht="24" customHeight="1" x14ac:dyDescent="0.25">
      <c r="A36" s="264"/>
      <c r="B36" s="184"/>
      <c r="C36" s="179"/>
    </row>
    <row r="37" spans="1:3" ht="24" customHeight="1" x14ac:dyDescent="0.25">
      <c r="A37" s="265"/>
      <c r="B37" s="184"/>
      <c r="C37" s="179"/>
    </row>
    <row r="38" spans="1:3" ht="24" customHeight="1" x14ac:dyDescent="0.25">
      <c r="A38" s="267" t="s">
        <v>210</v>
      </c>
      <c r="B38" s="184"/>
      <c r="C38" s="179"/>
    </row>
    <row r="39" spans="1:3" ht="24" customHeight="1" x14ac:dyDescent="0.25">
      <c r="A39" s="267"/>
      <c r="B39" s="184"/>
      <c r="C39" s="179"/>
    </row>
    <row r="40" spans="1:3" ht="24" customHeight="1" x14ac:dyDescent="0.25">
      <c r="A40" s="267" t="s">
        <v>211</v>
      </c>
      <c r="B40" s="184"/>
      <c r="C40" s="179"/>
    </row>
    <row r="41" spans="1:3" ht="24" customHeight="1" x14ac:dyDescent="0.25">
      <c r="A41" s="267" t="s">
        <v>213</v>
      </c>
      <c r="B41" s="184"/>
      <c r="C41" s="179"/>
    </row>
    <row r="42" spans="1:3" ht="24" customHeight="1" x14ac:dyDescent="0.25">
      <c r="A42" s="267"/>
      <c r="B42" s="184"/>
      <c r="C42" s="179"/>
    </row>
    <row r="43" spans="1:3" ht="24" customHeight="1" thickBot="1" x14ac:dyDescent="0.3">
      <c r="A43" s="268"/>
      <c r="B43" s="220"/>
      <c r="C43" s="183"/>
    </row>
    <row r="44" spans="1:3" ht="15.75" thickTop="1" x14ac:dyDescent="0.25"/>
  </sheetData>
  <sheetProtection formatCells="0" formatColumns="0" formatRows="0" insertRows="0"/>
  <mergeCells count="10">
    <mergeCell ref="A35:A37"/>
    <mergeCell ref="A32:A34"/>
    <mergeCell ref="A38:A40"/>
    <mergeCell ref="A41:A43"/>
    <mergeCell ref="A2:A7"/>
    <mergeCell ref="A8:A13"/>
    <mergeCell ref="A14:A19"/>
    <mergeCell ref="A20:A25"/>
    <mergeCell ref="A26:A28"/>
    <mergeCell ref="A29:A31"/>
  </mergeCells>
  <pageMargins left="0.70866141732283472" right="0.70866141732283472" top="0.74803149606299213" bottom="0.74803149606299213" header="0.31496062992125984" footer="0.31496062992125984"/>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
  <sheetViews>
    <sheetView workbookViewId="0">
      <selection activeCell="B9" sqref="B9"/>
    </sheetView>
  </sheetViews>
  <sheetFormatPr defaultRowHeight="15" x14ac:dyDescent="0.25"/>
  <cols>
    <col min="1" max="1" width="39.7109375" customWidth="1"/>
    <col min="2" max="2" width="69.140625" customWidth="1"/>
  </cols>
  <sheetData>
    <row r="1" spans="1:2" x14ac:dyDescent="0.25">
      <c r="A1" s="275"/>
      <c r="B1" s="275"/>
    </row>
    <row r="3" spans="1:2" ht="79.5" customHeight="1" x14ac:dyDescent="0.25"/>
    <row r="4" spans="1:2" x14ac:dyDescent="0.25">
      <c r="A4" s="4" t="s">
        <v>189</v>
      </c>
      <c r="B4" t="str">
        <f>programi!A3</f>
        <v>AGRFT</v>
      </c>
    </row>
    <row r="5" spans="1:2" ht="60" x14ac:dyDescent="0.25">
      <c r="A5" s="4" t="s">
        <v>221</v>
      </c>
      <c r="B5" s="230"/>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4"/>
  <sheetViews>
    <sheetView zoomScaleNormal="100" workbookViewId="0">
      <selection activeCell="G17" sqref="G17"/>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s>
  <sheetData>
    <row r="1" spans="1:7" s="1" customFormat="1" ht="84.75" customHeight="1" x14ac:dyDescent="0.25">
      <c r="A1" s="4" t="s">
        <v>0</v>
      </c>
      <c r="B1" s="4" t="s">
        <v>4</v>
      </c>
      <c r="C1" s="4" t="s">
        <v>3</v>
      </c>
      <c r="D1" s="4" t="s">
        <v>1</v>
      </c>
      <c r="E1" s="4" t="s">
        <v>23</v>
      </c>
      <c r="F1" s="4" t="s">
        <v>2</v>
      </c>
      <c r="G1" s="5" t="s">
        <v>48</v>
      </c>
    </row>
    <row r="2" spans="1:7" x14ac:dyDescent="0.25">
      <c r="A2" s="6" t="s">
        <v>83</v>
      </c>
      <c r="B2" s="7" t="s">
        <v>185</v>
      </c>
      <c r="C2" s="7">
        <v>2016</v>
      </c>
      <c r="D2" s="6" t="s">
        <v>17</v>
      </c>
      <c r="E2" s="7" t="s">
        <v>20</v>
      </c>
      <c r="F2" s="6">
        <v>0</v>
      </c>
      <c r="G2" s="154">
        <v>0</v>
      </c>
    </row>
    <row r="3" spans="1:7" x14ac:dyDescent="0.25">
      <c r="A3" s="8" t="str">
        <f>A2</f>
        <v>AGRFT</v>
      </c>
      <c r="B3" s="9" t="s">
        <v>185</v>
      </c>
      <c r="C3" s="9">
        <v>2016</v>
      </c>
      <c r="D3" s="8" t="s">
        <v>17</v>
      </c>
      <c r="E3" s="9" t="s">
        <v>21</v>
      </c>
      <c r="F3" s="8"/>
      <c r="G3" s="155"/>
    </row>
    <row r="4" spans="1:7" x14ac:dyDescent="0.25">
      <c r="A4" s="6" t="str">
        <f t="shared" ref="A4:A13" si="0">A3</f>
        <v>AGRFT</v>
      </c>
      <c r="B4" s="7" t="s">
        <v>185</v>
      </c>
      <c r="C4" s="7">
        <v>2016</v>
      </c>
      <c r="D4" s="6" t="s">
        <v>18</v>
      </c>
      <c r="E4" s="7" t="s">
        <v>22</v>
      </c>
      <c r="F4" s="6"/>
      <c r="G4" s="154"/>
    </row>
    <row r="5" spans="1:7" x14ac:dyDescent="0.25">
      <c r="A5" s="8" t="str">
        <f t="shared" si="0"/>
        <v>AGRFT</v>
      </c>
      <c r="B5" s="9" t="s">
        <v>185</v>
      </c>
      <c r="C5" s="9">
        <v>2016</v>
      </c>
      <c r="D5" s="8" t="s">
        <v>18</v>
      </c>
      <c r="E5" s="9" t="s">
        <v>186</v>
      </c>
      <c r="F5" s="8">
        <v>0</v>
      </c>
      <c r="G5" s="155">
        <v>0</v>
      </c>
    </row>
    <row r="6" spans="1:7" x14ac:dyDescent="0.25">
      <c r="A6" s="6" t="str">
        <f t="shared" si="0"/>
        <v>AGRFT</v>
      </c>
      <c r="B6" s="7" t="s">
        <v>185</v>
      </c>
      <c r="C6" s="7">
        <v>2016</v>
      </c>
      <c r="D6" s="6" t="s">
        <v>19</v>
      </c>
      <c r="E6" s="7" t="s">
        <v>187</v>
      </c>
      <c r="F6" s="6">
        <v>0</v>
      </c>
      <c r="G6" s="154">
        <v>0</v>
      </c>
    </row>
    <row r="7" spans="1:7" x14ac:dyDescent="0.25">
      <c r="A7" s="8"/>
      <c r="B7" s="8"/>
      <c r="C7" s="8"/>
      <c r="D7" s="8"/>
      <c r="E7" s="9"/>
      <c r="F7" s="163">
        <f>SUM(F2:F6)</f>
        <v>0</v>
      </c>
      <c r="G7" s="164">
        <f t="shared" ref="G7" si="1">SUM(G2:G6)</f>
        <v>0</v>
      </c>
    </row>
    <row r="8" spans="1:7" ht="15.75" thickBot="1" x14ac:dyDescent="0.3">
      <c r="A8" s="156"/>
      <c r="B8" s="156"/>
      <c r="C8" s="156"/>
      <c r="D8" s="156"/>
      <c r="E8" s="157"/>
      <c r="F8" s="156"/>
      <c r="G8" s="158"/>
    </row>
    <row r="9" spans="1:7" ht="15.75" thickTop="1" x14ac:dyDescent="0.25">
      <c r="A9" s="10" t="str">
        <f>A6</f>
        <v>AGRFT</v>
      </c>
      <c r="B9" s="11" t="s">
        <v>219</v>
      </c>
      <c r="C9" s="11">
        <v>2017</v>
      </c>
      <c r="D9" s="10" t="s">
        <v>17</v>
      </c>
      <c r="E9" s="11" t="s">
        <v>20</v>
      </c>
      <c r="F9" s="10">
        <v>0</v>
      </c>
      <c r="G9" s="159">
        <v>0</v>
      </c>
    </row>
    <row r="10" spans="1:7" x14ac:dyDescent="0.25">
      <c r="A10" s="6" t="str">
        <f t="shared" si="0"/>
        <v>AGRFT</v>
      </c>
      <c r="B10" s="7" t="s">
        <v>219</v>
      </c>
      <c r="C10" s="7">
        <v>2017</v>
      </c>
      <c r="D10" s="6" t="s">
        <v>17</v>
      </c>
      <c r="E10" s="7" t="s">
        <v>21</v>
      </c>
      <c r="F10" s="6"/>
      <c r="G10" s="154"/>
    </row>
    <row r="11" spans="1:7" x14ac:dyDescent="0.25">
      <c r="A11" s="8" t="str">
        <f t="shared" si="0"/>
        <v>AGRFT</v>
      </c>
      <c r="B11" s="9" t="s">
        <v>219</v>
      </c>
      <c r="C11" s="9">
        <v>2017</v>
      </c>
      <c r="D11" s="8" t="s">
        <v>18</v>
      </c>
      <c r="E11" s="9" t="s">
        <v>22</v>
      </c>
      <c r="F11" s="8"/>
      <c r="G11" s="155"/>
    </row>
    <row r="12" spans="1:7" x14ac:dyDescent="0.25">
      <c r="A12" s="6" t="str">
        <f t="shared" si="0"/>
        <v>AGRFT</v>
      </c>
      <c r="B12" s="7" t="s">
        <v>219</v>
      </c>
      <c r="C12" s="7">
        <v>2017</v>
      </c>
      <c r="D12" s="6" t="s">
        <v>18</v>
      </c>
      <c r="E12" s="7" t="s">
        <v>186</v>
      </c>
      <c r="F12" s="6">
        <v>0</v>
      </c>
      <c r="G12" s="154">
        <v>0</v>
      </c>
    </row>
    <row r="13" spans="1:7" x14ac:dyDescent="0.25">
      <c r="A13" s="8" t="str">
        <f t="shared" si="0"/>
        <v>AGRFT</v>
      </c>
      <c r="B13" s="9" t="s">
        <v>219</v>
      </c>
      <c r="C13" s="9">
        <v>2017</v>
      </c>
      <c r="D13" s="8" t="s">
        <v>19</v>
      </c>
      <c r="E13" s="9" t="s">
        <v>187</v>
      </c>
      <c r="F13" s="8">
        <v>0</v>
      </c>
      <c r="G13" s="155">
        <v>0</v>
      </c>
    </row>
    <row r="14" spans="1:7" x14ac:dyDescent="0.25">
      <c r="A14" s="160"/>
      <c r="B14" s="161"/>
      <c r="C14" s="161"/>
      <c r="D14" s="161"/>
      <c r="E14" s="162"/>
      <c r="F14" s="165">
        <f>SUM(F9:F13)</f>
        <v>0</v>
      </c>
      <c r="G14" s="166">
        <f t="shared" ref="G14" si="2">SUM(G9:G13)</f>
        <v>0</v>
      </c>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7"/>
  <sheetViews>
    <sheetView zoomScaleNormal="100" workbookViewId="0">
      <selection activeCell="E37" sqref="E37"/>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33</v>
      </c>
      <c r="C1" s="4" t="s">
        <v>34</v>
      </c>
      <c r="D1" s="4" t="s">
        <v>1</v>
      </c>
      <c r="E1" s="4" t="s">
        <v>25</v>
      </c>
      <c r="F1" s="4" t="s">
        <v>26</v>
      </c>
      <c r="G1" s="12" t="s">
        <v>29</v>
      </c>
      <c r="H1" s="12" t="s">
        <v>30</v>
      </c>
      <c r="I1" s="12" t="s">
        <v>37</v>
      </c>
      <c r="J1" s="12" t="s">
        <v>31</v>
      </c>
      <c r="K1" s="12" t="s">
        <v>32</v>
      </c>
      <c r="L1" s="114" t="s">
        <v>35</v>
      </c>
    </row>
    <row r="2" spans="1:12" x14ac:dyDescent="0.25">
      <c r="A2" s="6" t="str">
        <f>programi!$A$2</f>
        <v>AGRFT</v>
      </c>
      <c r="B2" s="6" t="s">
        <v>185</v>
      </c>
      <c r="C2" s="6">
        <v>2016</v>
      </c>
      <c r="D2" s="6" t="s">
        <v>17</v>
      </c>
      <c r="E2" s="6" t="s">
        <v>20</v>
      </c>
      <c r="F2" s="6" t="s">
        <v>27</v>
      </c>
      <c r="G2" s="45">
        <v>108</v>
      </c>
      <c r="H2" s="45">
        <v>1</v>
      </c>
      <c r="I2" s="45">
        <v>27</v>
      </c>
      <c r="J2" s="45"/>
      <c r="K2" s="40">
        <v>35</v>
      </c>
      <c r="L2" s="41">
        <v>25</v>
      </c>
    </row>
    <row r="3" spans="1:12" x14ac:dyDescent="0.25">
      <c r="A3" s="8" t="str">
        <f>programi!$A$2</f>
        <v>AGRFT</v>
      </c>
      <c r="B3" s="8" t="s">
        <v>185</v>
      </c>
      <c r="C3" s="8">
        <v>2016</v>
      </c>
      <c r="D3" s="8" t="s">
        <v>17</v>
      </c>
      <c r="E3" s="8" t="s">
        <v>20</v>
      </c>
      <c r="F3" s="8" t="s">
        <v>28</v>
      </c>
      <c r="G3" s="46"/>
      <c r="H3" s="46"/>
      <c r="I3" s="46"/>
      <c r="J3" s="46"/>
      <c r="K3" s="42"/>
      <c r="L3" s="43"/>
    </row>
    <row r="4" spans="1:12" x14ac:dyDescent="0.25">
      <c r="A4" s="6" t="str">
        <f>programi!$A$2</f>
        <v>AGRFT</v>
      </c>
      <c r="B4" s="6" t="s">
        <v>185</v>
      </c>
      <c r="C4" s="6">
        <v>2016</v>
      </c>
      <c r="D4" s="6" t="s">
        <v>17</v>
      </c>
      <c r="E4" s="6" t="s">
        <v>21</v>
      </c>
      <c r="F4" s="6" t="s">
        <v>27</v>
      </c>
      <c r="G4" s="45"/>
      <c r="H4" s="45"/>
      <c r="I4" s="45"/>
      <c r="J4" s="45"/>
      <c r="K4" s="40"/>
      <c r="L4" s="41"/>
    </row>
    <row r="5" spans="1:12" x14ac:dyDescent="0.25">
      <c r="A5" s="8" t="str">
        <f>programi!$A$2</f>
        <v>AGRFT</v>
      </c>
      <c r="B5" s="8" t="s">
        <v>185</v>
      </c>
      <c r="C5" s="8">
        <v>2016</v>
      </c>
      <c r="D5" s="8" t="s">
        <v>17</v>
      </c>
      <c r="E5" s="8" t="s">
        <v>21</v>
      </c>
      <c r="F5" s="8" t="s">
        <v>28</v>
      </c>
      <c r="G5" s="46"/>
      <c r="H5" s="46"/>
      <c r="I5" s="46"/>
      <c r="J5" s="46"/>
      <c r="K5" s="42"/>
      <c r="L5" s="43"/>
    </row>
    <row r="6" spans="1:12" x14ac:dyDescent="0.25">
      <c r="A6" s="6" t="str">
        <f>programi!$A$2</f>
        <v>AGRFT</v>
      </c>
      <c r="B6" s="6" t="s">
        <v>185</v>
      </c>
      <c r="C6" s="6">
        <v>2016</v>
      </c>
      <c r="D6" s="6" t="s">
        <v>18</v>
      </c>
      <c r="E6" s="6" t="s">
        <v>22</v>
      </c>
      <c r="F6" s="6" t="s">
        <v>27</v>
      </c>
      <c r="G6" s="45"/>
      <c r="H6" s="45"/>
      <c r="I6" s="45"/>
      <c r="J6" s="45"/>
      <c r="K6" s="40"/>
      <c r="L6" s="41"/>
    </row>
    <row r="7" spans="1:12" x14ac:dyDescent="0.25">
      <c r="A7" s="8" t="str">
        <f>programi!$A$2</f>
        <v>AGRFT</v>
      </c>
      <c r="B7" s="8" t="s">
        <v>185</v>
      </c>
      <c r="C7" s="8">
        <v>2016</v>
      </c>
      <c r="D7" s="8" t="s">
        <v>18</v>
      </c>
      <c r="E7" s="8" t="s">
        <v>22</v>
      </c>
      <c r="F7" s="8" t="s">
        <v>28</v>
      </c>
      <c r="G7" s="46"/>
      <c r="H7" s="46"/>
      <c r="I7" s="46"/>
      <c r="J7" s="46"/>
      <c r="K7" s="42"/>
      <c r="L7" s="43"/>
    </row>
    <row r="8" spans="1:12" x14ac:dyDescent="0.25">
      <c r="A8" s="6" t="str">
        <f>programi!$A$2</f>
        <v>AGRFT</v>
      </c>
      <c r="B8" s="6" t="s">
        <v>185</v>
      </c>
      <c r="C8" s="6">
        <v>2016</v>
      </c>
      <c r="D8" s="6" t="s">
        <v>18</v>
      </c>
      <c r="E8" s="6" t="s">
        <v>188</v>
      </c>
      <c r="F8" s="6" t="s">
        <v>27</v>
      </c>
      <c r="G8" s="45">
        <v>113</v>
      </c>
      <c r="H8" s="45"/>
      <c r="I8" s="45">
        <v>33</v>
      </c>
      <c r="J8" s="45"/>
      <c r="K8" s="40">
        <v>50</v>
      </c>
      <c r="L8" s="41">
        <v>14</v>
      </c>
    </row>
    <row r="9" spans="1:12" x14ac:dyDescent="0.25">
      <c r="A9" s="8" t="str">
        <f>programi!$A$2</f>
        <v>AGRFT</v>
      </c>
      <c r="B9" s="8" t="s">
        <v>185</v>
      </c>
      <c r="C9" s="8">
        <v>2016</v>
      </c>
      <c r="D9" s="8" t="s">
        <v>18</v>
      </c>
      <c r="E9" s="8" t="s">
        <v>188</v>
      </c>
      <c r="F9" s="8" t="s">
        <v>28</v>
      </c>
      <c r="G9" s="46"/>
      <c r="H9" s="46"/>
      <c r="I9" s="46"/>
      <c r="J9" s="46"/>
      <c r="K9" s="42"/>
      <c r="L9" s="43"/>
    </row>
    <row r="10" spans="1:12" x14ac:dyDescent="0.25">
      <c r="A10" s="6" t="str">
        <f>programi!$A$2</f>
        <v>AGRFT</v>
      </c>
      <c r="B10" s="6" t="s">
        <v>185</v>
      </c>
      <c r="C10" s="6">
        <v>2016</v>
      </c>
      <c r="D10" s="6" t="s">
        <v>19</v>
      </c>
      <c r="E10" s="53"/>
      <c r="F10" s="6" t="s">
        <v>27</v>
      </c>
      <c r="G10" s="45">
        <v>5</v>
      </c>
      <c r="H10" s="45"/>
      <c r="I10" s="45"/>
      <c r="J10" s="45"/>
      <c r="K10" s="40">
        <v>2</v>
      </c>
      <c r="L10" s="41">
        <v>3</v>
      </c>
    </row>
    <row r="11" spans="1:12" x14ac:dyDescent="0.25">
      <c r="A11" s="2" t="str">
        <f>programi!$A$2</f>
        <v>AGRFT</v>
      </c>
      <c r="B11" s="2" t="s">
        <v>185</v>
      </c>
      <c r="C11" s="2">
        <v>2016</v>
      </c>
      <c r="D11" s="2" t="s">
        <v>19</v>
      </c>
      <c r="E11" s="124"/>
      <c r="F11" s="2" t="s">
        <v>28</v>
      </c>
      <c r="G11" s="120"/>
      <c r="H11" s="120"/>
      <c r="I11" s="120"/>
      <c r="J11" s="120"/>
      <c r="K11" s="44"/>
      <c r="L11" s="44"/>
    </row>
    <row r="12" spans="1:12" ht="14.25" customHeight="1" x14ac:dyDescent="0.25">
      <c r="A12" s="121"/>
      <c r="B12" s="121"/>
      <c r="C12" s="121"/>
      <c r="D12" s="121"/>
      <c r="E12" s="121"/>
      <c r="F12" s="121"/>
      <c r="G12" s="167">
        <f t="shared" ref="G12:L12" si="0">SUM(G2:G11)</f>
        <v>226</v>
      </c>
      <c r="H12" s="167">
        <f t="shared" si="0"/>
        <v>1</v>
      </c>
      <c r="I12" s="167">
        <f t="shared" si="0"/>
        <v>60</v>
      </c>
      <c r="J12" s="167">
        <f t="shared" si="0"/>
        <v>0</v>
      </c>
      <c r="K12" s="167">
        <f t="shared" si="0"/>
        <v>87</v>
      </c>
      <c r="L12" s="167">
        <f t="shared" si="0"/>
        <v>42</v>
      </c>
    </row>
    <row r="13" spans="1:12" ht="7.5" customHeight="1" x14ac:dyDescent="0.25">
      <c r="A13" s="125"/>
      <c r="B13" s="126"/>
      <c r="C13" s="126"/>
      <c r="D13" s="126"/>
      <c r="E13" s="126"/>
      <c r="F13" s="126"/>
      <c r="G13" s="127"/>
      <c r="H13" s="127"/>
      <c r="I13" s="127"/>
      <c r="J13" s="127"/>
      <c r="K13" s="128"/>
      <c r="L13" s="129"/>
    </row>
    <row r="14" spans="1:12" ht="7.5" customHeight="1" x14ac:dyDescent="0.25">
      <c r="A14" s="15"/>
      <c r="B14" s="16"/>
      <c r="C14" s="16"/>
      <c r="D14" s="16"/>
      <c r="E14" s="16"/>
      <c r="F14" s="16"/>
      <c r="G14" s="50"/>
      <c r="H14" s="50"/>
      <c r="I14" s="50"/>
      <c r="J14" s="50"/>
      <c r="K14" s="51"/>
      <c r="L14" s="52"/>
    </row>
    <row r="15" spans="1:12" ht="7.5" customHeight="1" x14ac:dyDescent="0.25">
      <c r="A15" s="13"/>
      <c r="B15" s="14"/>
      <c r="C15" s="14"/>
      <c r="D15" s="14"/>
      <c r="E15" s="14"/>
      <c r="F15" s="14"/>
      <c r="G15" s="47"/>
      <c r="H15" s="47"/>
      <c r="I15" s="47"/>
      <c r="J15" s="47"/>
      <c r="K15" s="48"/>
      <c r="L15" s="49"/>
    </row>
    <row r="16" spans="1:12" x14ac:dyDescent="0.25">
      <c r="A16" s="6" t="str">
        <f>programi!$A$2</f>
        <v>AGRFT</v>
      </c>
      <c r="B16" s="6" t="s">
        <v>219</v>
      </c>
      <c r="C16" s="6">
        <v>2017</v>
      </c>
      <c r="D16" s="6" t="s">
        <v>17</v>
      </c>
      <c r="E16" s="6" t="s">
        <v>20</v>
      </c>
      <c r="F16" s="6" t="s">
        <v>27</v>
      </c>
      <c r="G16" s="45">
        <v>125</v>
      </c>
      <c r="H16" s="45">
        <v>1</v>
      </c>
      <c r="I16" s="45">
        <v>27</v>
      </c>
      <c r="J16" s="45"/>
      <c r="K16" s="40">
        <v>34</v>
      </c>
      <c r="L16" s="41"/>
    </row>
    <row r="17" spans="1:12" x14ac:dyDescent="0.25">
      <c r="A17" s="8" t="str">
        <f>programi!$A$2</f>
        <v>AGRFT</v>
      </c>
      <c r="B17" s="8" t="s">
        <v>219</v>
      </c>
      <c r="C17" s="6">
        <v>2017</v>
      </c>
      <c r="D17" s="8" t="s">
        <v>17</v>
      </c>
      <c r="E17" s="8" t="s">
        <v>20</v>
      </c>
      <c r="F17" s="8" t="s">
        <v>28</v>
      </c>
      <c r="G17" s="46"/>
      <c r="H17" s="46"/>
      <c r="I17" s="46"/>
      <c r="J17" s="46"/>
      <c r="K17" s="42"/>
      <c r="L17" s="43"/>
    </row>
    <row r="18" spans="1:12" x14ac:dyDescent="0.25">
      <c r="A18" s="6" t="str">
        <f>programi!$A$2</f>
        <v>AGRFT</v>
      </c>
      <c r="B18" s="6" t="s">
        <v>219</v>
      </c>
      <c r="C18" s="6">
        <v>2017</v>
      </c>
      <c r="D18" s="6" t="s">
        <v>17</v>
      </c>
      <c r="E18" s="6" t="s">
        <v>21</v>
      </c>
      <c r="F18" s="6" t="s">
        <v>27</v>
      </c>
      <c r="G18" s="45"/>
      <c r="H18" s="45"/>
      <c r="I18" s="45"/>
      <c r="J18" s="45"/>
      <c r="K18" s="40"/>
      <c r="L18" s="41"/>
    </row>
    <row r="19" spans="1:12" x14ac:dyDescent="0.25">
      <c r="A19" s="8" t="str">
        <f>programi!$A$2</f>
        <v>AGRFT</v>
      </c>
      <c r="B19" s="8" t="s">
        <v>219</v>
      </c>
      <c r="C19" s="6">
        <v>2017</v>
      </c>
      <c r="D19" s="8" t="s">
        <v>17</v>
      </c>
      <c r="E19" s="8" t="s">
        <v>21</v>
      </c>
      <c r="F19" s="8" t="s">
        <v>28</v>
      </c>
      <c r="G19" s="46"/>
      <c r="H19" s="46"/>
      <c r="I19" s="46"/>
      <c r="J19" s="46"/>
      <c r="K19" s="42"/>
      <c r="L19" s="43"/>
    </row>
    <row r="20" spans="1:12" x14ac:dyDescent="0.25">
      <c r="A20" s="6" t="str">
        <f>programi!$A$2</f>
        <v>AGRFT</v>
      </c>
      <c r="B20" s="6" t="s">
        <v>219</v>
      </c>
      <c r="C20" s="6">
        <v>2017</v>
      </c>
      <c r="D20" s="6" t="s">
        <v>18</v>
      </c>
      <c r="E20" s="6" t="s">
        <v>22</v>
      </c>
      <c r="F20" s="6" t="s">
        <v>27</v>
      </c>
      <c r="G20" s="45"/>
      <c r="H20" s="45"/>
      <c r="I20" s="45"/>
      <c r="J20" s="45"/>
      <c r="K20" s="40"/>
      <c r="L20" s="41"/>
    </row>
    <row r="21" spans="1:12" x14ac:dyDescent="0.25">
      <c r="A21" s="8" t="str">
        <f>programi!$A$2</f>
        <v>AGRFT</v>
      </c>
      <c r="B21" s="8" t="s">
        <v>219</v>
      </c>
      <c r="C21" s="6">
        <v>2017</v>
      </c>
      <c r="D21" s="8" t="s">
        <v>18</v>
      </c>
      <c r="E21" s="8" t="s">
        <v>22</v>
      </c>
      <c r="F21" s="8" t="s">
        <v>28</v>
      </c>
      <c r="G21" s="46"/>
      <c r="H21" s="46"/>
      <c r="I21" s="46"/>
      <c r="J21" s="46"/>
      <c r="K21" s="42"/>
      <c r="L21" s="43"/>
    </row>
    <row r="22" spans="1:12" x14ac:dyDescent="0.25">
      <c r="A22" s="6" t="str">
        <f>programi!$A$2</f>
        <v>AGRFT</v>
      </c>
      <c r="B22" s="6" t="s">
        <v>219</v>
      </c>
      <c r="C22" s="6">
        <v>2017</v>
      </c>
      <c r="D22" s="6" t="s">
        <v>18</v>
      </c>
      <c r="E22" s="6" t="s">
        <v>188</v>
      </c>
      <c r="F22" s="6" t="s">
        <v>27</v>
      </c>
      <c r="G22" s="45">
        <v>125</v>
      </c>
      <c r="H22" s="45"/>
      <c r="I22" s="45">
        <v>14</v>
      </c>
      <c r="J22" s="45"/>
      <c r="K22" s="40">
        <v>57</v>
      </c>
      <c r="L22" s="41">
        <v>45</v>
      </c>
    </row>
    <row r="23" spans="1:12" x14ac:dyDescent="0.25">
      <c r="A23" s="2" t="str">
        <f>programi!$A$2</f>
        <v>AGRFT</v>
      </c>
      <c r="B23" s="2" t="s">
        <v>219</v>
      </c>
      <c r="C23" s="6">
        <v>2017</v>
      </c>
      <c r="D23" s="2" t="s">
        <v>18</v>
      </c>
      <c r="E23" s="2" t="s">
        <v>188</v>
      </c>
      <c r="F23" s="2" t="s">
        <v>28</v>
      </c>
      <c r="G23" s="120"/>
      <c r="H23" s="120"/>
      <c r="I23" s="120"/>
      <c r="J23" s="120"/>
      <c r="K23" s="44"/>
      <c r="L23" s="44"/>
    </row>
    <row r="24" spans="1:12" x14ac:dyDescent="0.25">
      <c r="A24" s="121" t="str">
        <f>programi!$A$2</f>
        <v>AGRFT</v>
      </c>
      <c r="B24" s="121" t="s">
        <v>219</v>
      </c>
      <c r="C24" s="6">
        <v>2017</v>
      </c>
      <c r="D24" s="121" t="s">
        <v>19</v>
      </c>
      <c r="E24" s="124"/>
      <c r="F24" s="121" t="s">
        <v>27</v>
      </c>
      <c r="G24" s="122">
        <v>7</v>
      </c>
      <c r="H24" s="122"/>
      <c r="I24" s="122"/>
      <c r="J24" s="122"/>
      <c r="K24" s="123">
        <v>2</v>
      </c>
      <c r="L24" s="123">
        <v>4</v>
      </c>
    </row>
    <row r="25" spans="1:12" x14ac:dyDescent="0.25">
      <c r="A25" s="2" t="str">
        <f>programi!$A$2</f>
        <v>AGRFT</v>
      </c>
      <c r="B25" s="2" t="s">
        <v>219</v>
      </c>
      <c r="C25" s="6">
        <v>2017</v>
      </c>
      <c r="D25" s="2" t="s">
        <v>19</v>
      </c>
      <c r="E25" s="124"/>
      <c r="F25" s="2" t="s">
        <v>28</v>
      </c>
      <c r="G25" s="120"/>
      <c r="H25" s="120"/>
      <c r="I25" s="120"/>
      <c r="J25" s="120"/>
      <c r="K25" s="44"/>
      <c r="L25" s="44"/>
    </row>
    <row r="26" spans="1:12" x14ac:dyDescent="0.25">
      <c r="A26" s="121"/>
      <c r="B26" s="121"/>
      <c r="C26" s="121"/>
      <c r="D26" s="121"/>
      <c r="E26" s="121"/>
      <c r="F26" s="121"/>
      <c r="G26" s="167">
        <f t="shared" ref="G26:K26" si="1">SUM(G16:G25)</f>
        <v>257</v>
      </c>
      <c r="H26" s="167">
        <f t="shared" si="1"/>
        <v>1</v>
      </c>
      <c r="I26" s="167">
        <f t="shared" si="1"/>
        <v>41</v>
      </c>
      <c r="J26" s="167">
        <f t="shared" si="1"/>
        <v>0</v>
      </c>
      <c r="K26" s="167">
        <f t="shared" si="1"/>
        <v>93</v>
      </c>
      <c r="L26" s="167">
        <f>SUM(L16:L25)</f>
        <v>49</v>
      </c>
    </row>
    <row r="27" spans="1:12" x14ac:dyDescent="0.25">
      <c r="A27" s="115"/>
      <c r="B27" s="116"/>
      <c r="C27" s="116"/>
      <c r="D27" s="116"/>
      <c r="E27" s="116"/>
      <c r="F27" s="116"/>
      <c r="G27" s="117"/>
      <c r="H27" s="117"/>
      <c r="I27" s="117"/>
      <c r="J27" s="117"/>
      <c r="K27" s="118"/>
      <c r="L27" s="119"/>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9"/>
  <sheetViews>
    <sheetView zoomScaleNormal="100" workbookViewId="0">
      <selection activeCell="H37" sqref="H37"/>
    </sheetView>
  </sheetViews>
  <sheetFormatPr defaultRowHeight="15" x14ac:dyDescent="0.25"/>
  <cols>
    <col min="1" max="1" width="10.85546875" customWidth="1"/>
    <col min="2" max="2" width="16.140625" customWidth="1"/>
    <col min="3" max="3" width="31.28515625" customWidth="1"/>
    <col min="4" max="4" width="34" customWidth="1"/>
    <col min="5" max="5" width="16.7109375" customWidth="1"/>
    <col min="6" max="6" width="31.28515625" customWidth="1"/>
  </cols>
  <sheetData>
    <row r="1" spans="1:6" ht="75" customHeight="1" x14ac:dyDescent="0.25">
      <c r="A1" s="57" t="s">
        <v>0</v>
      </c>
      <c r="B1" s="58" t="s">
        <v>109</v>
      </c>
      <c r="C1" s="59" t="s">
        <v>1</v>
      </c>
      <c r="D1" s="65" t="s">
        <v>25</v>
      </c>
      <c r="E1" s="59" t="s">
        <v>38</v>
      </c>
      <c r="F1" s="60" t="s">
        <v>108</v>
      </c>
    </row>
    <row r="2" spans="1:6" x14ac:dyDescent="0.25">
      <c r="A2" s="61" t="str">
        <f>programi!$A$2</f>
        <v>AGRFT</v>
      </c>
      <c r="B2" s="62">
        <v>2016</v>
      </c>
      <c r="C2" s="62" t="s">
        <v>39</v>
      </c>
      <c r="D2" s="62" t="s">
        <v>20</v>
      </c>
      <c r="E2" s="62" t="s">
        <v>40</v>
      </c>
      <c r="F2" s="84">
        <v>27</v>
      </c>
    </row>
    <row r="3" spans="1:6" x14ac:dyDescent="0.25">
      <c r="A3" s="63" t="str">
        <f>programi!$A$2</f>
        <v>AGRFT</v>
      </c>
      <c r="B3" s="62">
        <v>2016</v>
      </c>
      <c r="C3" s="64" t="s">
        <v>39</v>
      </c>
      <c r="D3" s="64" t="s">
        <v>20</v>
      </c>
      <c r="E3" s="64" t="s">
        <v>41</v>
      </c>
      <c r="F3" s="86"/>
    </row>
    <row r="4" spans="1:6" x14ac:dyDescent="0.25">
      <c r="A4" s="61" t="str">
        <f>programi!$A$2</f>
        <v>AGRFT</v>
      </c>
      <c r="B4" s="62">
        <v>2016</v>
      </c>
      <c r="C4" s="62" t="s">
        <v>39</v>
      </c>
      <c r="D4" s="62" t="s">
        <v>21</v>
      </c>
      <c r="E4" s="62" t="s">
        <v>40</v>
      </c>
      <c r="F4" s="84"/>
    </row>
    <row r="5" spans="1:6" x14ac:dyDescent="0.25">
      <c r="A5" s="63" t="str">
        <f>programi!$A$2</f>
        <v>AGRFT</v>
      </c>
      <c r="B5" s="62">
        <v>2016</v>
      </c>
      <c r="C5" s="64" t="s">
        <v>39</v>
      </c>
      <c r="D5" s="64" t="s">
        <v>21</v>
      </c>
      <c r="E5" s="64" t="s">
        <v>41</v>
      </c>
      <c r="F5" s="86"/>
    </row>
    <row r="6" spans="1:6" x14ac:dyDescent="0.25">
      <c r="A6" s="61" t="str">
        <f>programi!$A$2</f>
        <v>AGRFT</v>
      </c>
      <c r="B6" s="62">
        <v>2016</v>
      </c>
      <c r="C6" s="62" t="s">
        <v>42</v>
      </c>
      <c r="D6" s="62" t="s">
        <v>188</v>
      </c>
      <c r="E6" s="62" t="s">
        <v>40</v>
      </c>
      <c r="F6" s="84">
        <v>33</v>
      </c>
    </row>
    <row r="7" spans="1:6" x14ac:dyDescent="0.25">
      <c r="A7" s="63" t="str">
        <f>programi!$A$2</f>
        <v>AGRFT</v>
      </c>
      <c r="B7" s="62">
        <v>2016</v>
      </c>
      <c r="C7" s="64" t="s">
        <v>42</v>
      </c>
      <c r="D7" s="64" t="s">
        <v>188</v>
      </c>
      <c r="E7" s="64" t="s">
        <v>41</v>
      </c>
      <c r="F7" s="86"/>
    </row>
    <row r="8" spans="1:6" x14ac:dyDescent="0.25">
      <c r="A8" s="61" t="str">
        <f>programi!$A$2</f>
        <v>AGRFT</v>
      </c>
      <c r="B8" s="62">
        <v>2016</v>
      </c>
      <c r="C8" s="62" t="s">
        <v>42</v>
      </c>
      <c r="D8" s="62" t="s">
        <v>22</v>
      </c>
      <c r="E8" s="62" t="s">
        <v>40</v>
      </c>
      <c r="F8" s="84"/>
    </row>
    <row r="9" spans="1:6" x14ac:dyDescent="0.25">
      <c r="A9" s="63" t="str">
        <f>programi!$A$2</f>
        <v>AGRFT</v>
      </c>
      <c r="B9" s="62">
        <v>2016</v>
      </c>
      <c r="C9" s="64" t="s">
        <v>42</v>
      </c>
      <c r="D9" s="64" t="s">
        <v>22</v>
      </c>
      <c r="E9" s="64" t="s">
        <v>41</v>
      </c>
      <c r="F9" s="86"/>
    </row>
    <row r="10" spans="1:6" x14ac:dyDescent="0.25">
      <c r="A10" s="61" t="str">
        <f>programi!$A$2</f>
        <v>AGRFT</v>
      </c>
      <c r="B10" s="62">
        <v>2016</v>
      </c>
      <c r="C10" s="62" t="s">
        <v>36</v>
      </c>
      <c r="D10" s="62" t="s">
        <v>20</v>
      </c>
      <c r="E10" s="62" t="s">
        <v>40</v>
      </c>
      <c r="F10" s="84"/>
    </row>
    <row r="11" spans="1:6" x14ac:dyDescent="0.25">
      <c r="A11" s="63" t="str">
        <f>programi!$A$2</f>
        <v>AGRFT</v>
      </c>
      <c r="B11" s="62">
        <v>2016</v>
      </c>
      <c r="C11" s="64" t="s">
        <v>36</v>
      </c>
      <c r="D11" s="64" t="s">
        <v>20</v>
      </c>
      <c r="E11" s="64" t="s">
        <v>41</v>
      </c>
      <c r="F11" s="86"/>
    </row>
    <row r="12" spans="1:6" x14ac:dyDescent="0.25">
      <c r="A12" s="61" t="str">
        <f>programi!$A$2</f>
        <v>AGRFT</v>
      </c>
      <c r="B12" s="62">
        <v>2016</v>
      </c>
      <c r="C12" s="62" t="s">
        <v>36</v>
      </c>
      <c r="D12" s="62" t="s">
        <v>21</v>
      </c>
      <c r="E12" s="62" t="s">
        <v>40</v>
      </c>
      <c r="F12" s="84"/>
    </row>
    <row r="13" spans="1:6" x14ac:dyDescent="0.25">
      <c r="A13" s="63" t="str">
        <f>programi!$A$2</f>
        <v>AGRFT</v>
      </c>
      <c r="B13" s="62">
        <v>2016</v>
      </c>
      <c r="C13" s="64" t="s">
        <v>36</v>
      </c>
      <c r="D13" s="64" t="s">
        <v>21</v>
      </c>
      <c r="E13" s="64" t="s">
        <v>41</v>
      </c>
      <c r="F13" s="86"/>
    </row>
    <row r="14" spans="1:6" x14ac:dyDescent="0.25">
      <c r="A14" s="61" t="str">
        <f>programi!$A$2</f>
        <v>AGRFT</v>
      </c>
      <c r="B14" s="62">
        <v>2016</v>
      </c>
      <c r="C14" s="62" t="s">
        <v>43</v>
      </c>
      <c r="D14" s="62" t="s">
        <v>44</v>
      </c>
      <c r="E14" s="62" t="s">
        <v>40</v>
      </c>
      <c r="F14" s="84"/>
    </row>
    <row r="15" spans="1:6" x14ac:dyDescent="0.25">
      <c r="A15" s="63" t="str">
        <f>programi!$A$2</f>
        <v>AGRFT</v>
      </c>
      <c r="B15" s="62">
        <v>2016</v>
      </c>
      <c r="C15" s="64" t="s">
        <v>43</v>
      </c>
      <c r="D15" s="64" t="s">
        <v>44</v>
      </c>
      <c r="E15" s="64" t="s">
        <v>41</v>
      </c>
      <c r="F15" s="86"/>
    </row>
    <row r="16" spans="1:6" x14ac:dyDescent="0.25">
      <c r="A16" s="61" t="str">
        <f>programi!$A$2</f>
        <v>AGRFT</v>
      </c>
      <c r="B16" s="62">
        <v>2016</v>
      </c>
      <c r="C16" s="62" t="s">
        <v>43</v>
      </c>
      <c r="D16" s="62" t="s">
        <v>45</v>
      </c>
      <c r="E16" s="62" t="s">
        <v>40</v>
      </c>
      <c r="F16" s="84"/>
    </row>
    <row r="17" spans="1:6" x14ac:dyDescent="0.25">
      <c r="A17" s="63" t="str">
        <f>programi!$A$2</f>
        <v>AGRFT</v>
      </c>
      <c r="B17" s="62">
        <v>2016</v>
      </c>
      <c r="C17" s="64" t="s">
        <v>43</v>
      </c>
      <c r="D17" s="64" t="s">
        <v>45</v>
      </c>
      <c r="E17" s="64" t="s">
        <v>41</v>
      </c>
      <c r="F17" s="86"/>
    </row>
    <row r="18" spans="1:6" x14ac:dyDescent="0.25">
      <c r="A18" s="61" t="str">
        <f>programi!$A$2</f>
        <v>AGRFT</v>
      </c>
      <c r="B18" s="62">
        <v>2016</v>
      </c>
      <c r="C18" s="62" t="s">
        <v>43</v>
      </c>
      <c r="D18" s="62" t="s">
        <v>46</v>
      </c>
      <c r="E18" s="62" t="s">
        <v>40</v>
      </c>
      <c r="F18" s="84"/>
    </row>
    <row r="19" spans="1:6" x14ac:dyDescent="0.25">
      <c r="A19" s="63" t="str">
        <f>programi!$A$2</f>
        <v>AGRFT</v>
      </c>
      <c r="B19" s="62">
        <v>2016</v>
      </c>
      <c r="C19" s="64" t="s">
        <v>43</v>
      </c>
      <c r="D19" s="64" t="s">
        <v>46</v>
      </c>
      <c r="E19" s="64" t="s">
        <v>41</v>
      </c>
      <c r="F19" s="86"/>
    </row>
    <row r="20" spans="1:6" x14ac:dyDescent="0.25">
      <c r="A20" s="61" t="str">
        <f>programi!$A$2</f>
        <v>AGRFT</v>
      </c>
      <c r="B20" s="62">
        <v>2016</v>
      </c>
      <c r="C20" s="62" t="s">
        <v>43</v>
      </c>
      <c r="D20" s="62" t="s">
        <v>47</v>
      </c>
      <c r="E20" s="62" t="s">
        <v>40</v>
      </c>
      <c r="F20" s="84"/>
    </row>
    <row r="21" spans="1:6" x14ac:dyDescent="0.25">
      <c r="A21" s="63" t="str">
        <f>programi!$A$2</f>
        <v>AGRFT</v>
      </c>
      <c r="B21" s="62">
        <v>2016</v>
      </c>
      <c r="C21" s="64" t="s">
        <v>43</v>
      </c>
      <c r="D21" s="64" t="s">
        <v>47</v>
      </c>
      <c r="E21" s="64" t="s">
        <v>41</v>
      </c>
      <c r="F21" s="86"/>
    </row>
    <row r="22" spans="1:6" x14ac:dyDescent="0.25">
      <c r="A22" s="61" t="str">
        <f>programi!$A$2</f>
        <v>AGRFT</v>
      </c>
      <c r="B22" s="62">
        <v>2016</v>
      </c>
      <c r="C22" s="62" t="s">
        <v>19</v>
      </c>
      <c r="D22" s="66"/>
      <c r="E22" s="62" t="s">
        <v>40</v>
      </c>
      <c r="F22" s="84"/>
    </row>
    <row r="23" spans="1:6" x14ac:dyDescent="0.25">
      <c r="A23" s="63" t="str">
        <f>programi!$A$2</f>
        <v>AGRFT</v>
      </c>
      <c r="B23" s="62">
        <v>2016</v>
      </c>
      <c r="C23" s="64" t="s">
        <v>19</v>
      </c>
      <c r="D23" s="67"/>
      <c r="E23" s="64" t="s">
        <v>41</v>
      </c>
      <c r="F23" s="86"/>
    </row>
    <row r="24" spans="1:6" ht="6.75" customHeight="1" x14ac:dyDescent="0.25">
      <c r="A24" s="61"/>
      <c r="B24" s="62"/>
      <c r="C24" s="62"/>
      <c r="D24" s="62"/>
      <c r="E24" s="62"/>
      <c r="F24" s="84"/>
    </row>
    <row r="25" spans="1:6" ht="6.75" customHeight="1" x14ac:dyDescent="0.25">
      <c r="A25" s="63"/>
      <c r="B25" s="64"/>
      <c r="C25" s="64"/>
      <c r="D25" s="64"/>
      <c r="E25" s="64"/>
      <c r="F25" s="86"/>
    </row>
    <row r="26" spans="1:6" ht="6.75" customHeight="1" x14ac:dyDescent="0.25">
      <c r="A26" s="61"/>
      <c r="B26" s="62"/>
      <c r="C26" s="62"/>
      <c r="D26" s="62"/>
      <c r="E26" s="62"/>
      <c r="F26" s="84"/>
    </row>
    <row r="27" spans="1:6" ht="6.75" customHeight="1" x14ac:dyDescent="0.25">
      <c r="A27" s="63"/>
      <c r="B27" s="64"/>
      <c r="C27" s="64"/>
      <c r="D27" s="64"/>
      <c r="E27" s="64"/>
      <c r="F27" s="86"/>
    </row>
    <row r="28" spans="1:6" ht="6.75" customHeight="1" x14ac:dyDescent="0.25">
      <c r="A28" s="61"/>
      <c r="B28" s="62"/>
      <c r="C28" s="62"/>
      <c r="D28" s="62"/>
      <c r="E28" s="62"/>
      <c r="F28" s="84"/>
    </row>
    <row r="29" spans="1:6" ht="6.75" customHeight="1" x14ac:dyDescent="0.25">
      <c r="A29" s="63"/>
      <c r="B29" s="64"/>
      <c r="C29" s="64"/>
      <c r="D29" s="64"/>
      <c r="E29" s="64"/>
      <c r="F29" s="86"/>
    </row>
    <row r="30" spans="1:6" x14ac:dyDescent="0.25">
      <c r="A30" s="61" t="str">
        <f>programi!$A$2</f>
        <v>AGRFT</v>
      </c>
      <c r="B30" s="62">
        <v>2017</v>
      </c>
      <c r="C30" s="62" t="s">
        <v>39</v>
      </c>
      <c r="D30" s="62" t="s">
        <v>20</v>
      </c>
      <c r="E30" s="62" t="s">
        <v>40</v>
      </c>
      <c r="F30" s="84">
        <v>27</v>
      </c>
    </row>
    <row r="31" spans="1:6" x14ac:dyDescent="0.25">
      <c r="A31" s="63" t="str">
        <f>programi!$A$2</f>
        <v>AGRFT</v>
      </c>
      <c r="B31" s="62">
        <v>2017</v>
      </c>
      <c r="C31" s="64" t="s">
        <v>39</v>
      </c>
      <c r="D31" s="64" t="s">
        <v>20</v>
      </c>
      <c r="E31" s="64" t="s">
        <v>41</v>
      </c>
      <c r="F31" s="86"/>
    </row>
    <row r="32" spans="1:6" x14ac:dyDescent="0.25">
      <c r="A32" s="61" t="str">
        <f>programi!$A$2</f>
        <v>AGRFT</v>
      </c>
      <c r="B32" s="62">
        <v>2017</v>
      </c>
      <c r="C32" s="62" t="s">
        <v>39</v>
      </c>
      <c r="D32" s="62" t="s">
        <v>21</v>
      </c>
      <c r="E32" s="62" t="s">
        <v>40</v>
      </c>
      <c r="F32" s="84"/>
    </row>
    <row r="33" spans="1:6" x14ac:dyDescent="0.25">
      <c r="A33" s="63" t="str">
        <f>programi!$A$2</f>
        <v>AGRFT</v>
      </c>
      <c r="B33" s="62">
        <v>2017</v>
      </c>
      <c r="C33" s="64" t="s">
        <v>39</v>
      </c>
      <c r="D33" s="64" t="s">
        <v>21</v>
      </c>
      <c r="E33" s="64" t="s">
        <v>41</v>
      </c>
      <c r="F33" s="86"/>
    </row>
    <row r="34" spans="1:6" x14ac:dyDescent="0.25">
      <c r="A34" s="61" t="str">
        <f>programi!$A$2</f>
        <v>AGRFT</v>
      </c>
      <c r="B34" s="62">
        <v>2017</v>
      </c>
      <c r="C34" s="62" t="s">
        <v>42</v>
      </c>
      <c r="D34" s="62" t="s">
        <v>188</v>
      </c>
      <c r="E34" s="62" t="s">
        <v>40</v>
      </c>
      <c r="F34" s="84">
        <v>14</v>
      </c>
    </row>
    <row r="35" spans="1:6" x14ac:dyDescent="0.25">
      <c r="A35" s="63" t="str">
        <f>programi!$A$2</f>
        <v>AGRFT</v>
      </c>
      <c r="B35" s="62">
        <v>2017</v>
      </c>
      <c r="C35" s="64" t="s">
        <v>42</v>
      </c>
      <c r="D35" s="64" t="s">
        <v>188</v>
      </c>
      <c r="E35" s="64" t="s">
        <v>41</v>
      </c>
      <c r="F35" s="86"/>
    </row>
    <row r="36" spans="1:6" x14ac:dyDescent="0.25">
      <c r="A36" s="61" t="str">
        <f>programi!$A$2</f>
        <v>AGRFT</v>
      </c>
      <c r="B36" s="62">
        <v>2017</v>
      </c>
      <c r="C36" s="62" t="s">
        <v>42</v>
      </c>
      <c r="D36" s="62" t="s">
        <v>22</v>
      </c>
      <c r="E36" s="62" t="s">
        <v>40</v>
      </c>
      <c r="F36" s="84"/>
    </row>
    <row r="37" spans="1:6" x14ac:dyDescent="0.25">
      <c r="A37" s="63" t="str">
        <f>programi!$A$2</f>
        <v>AGRFT</v>
      </c>
      <c r="B37" s="62">
        <v>2017</v>
      </c>
      <c r="C37" s="64" t="s">
        <v>42</v>
      </c>
      <c r="D37" s="64" t="s">
        <v>22</v>
      </c>
      <c r="E37" s="64" t="s">
        <v>41</v>
      </c>
      <c r="F37" s="86"/>
    </row>
    <row r="38" spans="1:6" x14ac:dyDescent="0.25">
      <c r="A38" s="61" t="str">
        <f>programi!$A$2</f>
        <v>AGRFT</v>
      </c>
      <c r="B38" s="62">
        <v>2017</v>
      </c>
      <c r="C38" s="62" t="s">
        <v>19</v>
      </c>
      <c r="D38" s="66"/>
      <c r="E38" s="62" t="s">
        <v>40</v>
      </c>
      <c r="F38" s="84">
        <v>2</v>
      </c>
    </row>
    <row r="39" spans="1:6" x14ac:dyDescent="0.25">
      <c r="A39" s="63" t="str">
        <f>programi!$A$2</f>
        <v>AGRFT</v>
      </c>
      <c r="B39" s="62">
        <v>2017</v>
      </c>
      <c r="C39" s="64" t="s">
        <v>19</v>
      </c>
      <c r="D39" s="67"/>
      <c r="E39" s="64" t="s">
        <v>41</v>
      </c>
      <c r="F39" s="86"/>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8"/>
  <sheetViews>
    <sheetView topLeftCell="B19" zoomScale="140" zoomScaleNormal="140" workbookViewId="0">
      <selection activeCell="I6" sqref="I6"/>
    </sheetView>
  </sheetViews>
  <sheetFormatPr defaultRowHeight="15" x14ac:dyDescent="0.25"/>
  <cols>
    <col min="1" max="1" width="12" customWidth="1"/>
    <col min="2" max="2" width="11.42578125" customWidth="1"/>
    <col min="3" max="3" width="15.7109375" customWidth="1"/>
    <col min="4" max="4" width="29.42578125" customWidth="1"/>
    <col min="5" max="5" width="43.28515625" customWidth="1"/>
    <col min="6" max="6" width="16.7109375" customWidth="1"/>
    <col min="7" max="7" width="22" style="1" customWidth="1"/>
    <col min="8" max="8" width="21.28515625" customWidth="1"/>
    <col min="9" max="9" width="19.42578125" customWidth="1"/>
  </cols>
  <sheetData>
    <row r="1" spans="1:9" s="1" customFormat="1" ht="68.25" customHeight="1" x14ac:dyDescent="0.25">
      <c r="A1" s="68" t="s">
        <v>0</v>
      </c>
      <c r="B1" s="65" t="s">
        <v>109</v>
      </c>
      <c r="C1" s="65" t="s">
        <v>110</v>
      </c>
      <c r="D1" s="65" t="s">
        <v>1</v>
      </c>
      <c r="E1" s="65" t="s">
        <v>57</v>
      </c>
      <c r="F1" s="65" t="s">
        <v>38</v>
      </c>
      <c r="G1" s="65" t="s">
        <v>49</v>
      </c>
      <c r="H1" s="65" t="s">
        <v>50</v>
      </c>
      <c r="I1" s="69" t="s">
        <v>51</v>
      </c>
    </row>
    <row r="2" spans="1:9" x14ac:dyDescent="0.25">
      <c r="A2" s="61" t="str">
        <f>programi!$A$2</f>
        <v>AGRFT</v>
      </c>
      <c r="B2" s="62">
        <v>2016</v>
      </c>
      <c r="C2" s="62" t="s">
        <v>24</v>
      </c>
      <c r="D2" s="62" t="s">
        <v>39</v>
      </c>
      <c r="E2" s="62" t="s">
        <v>20</v>
      </c>
      <c r="F2" s="62" t="s">
        <v>40</v>
      </c>
      <c r="G2" s="29" t="s">
        <v>52</v>
      </c>
      <c r="H2" s="83">
        <v>1</v>
      </c>
      <c r="I2" s="84">
        <v>4</v>
      </c>
    </row>
    <row r="3" spans="1:9" x14ac:dyDescent="0.25">
      <c r="A3" s="63" t="str">
        <f>programi!$A$2</f>
        <v>AGRFT</v>
      </c>
      <c r="B3" s="62">
        <v>2016</v>
      </c>
      <c r="C3" s="62" t="s">
        <v>24</v>
      </c>
      <c r="D3" s="64" t="s">
        <v>39</v>
      </c>
      <c r="E3" s="64" t="s">
        <v>20</v>
      </c>
      <c r="F3" s="64" t="s">
        <v>41</v>
      </c>
      <c r="G3" s="30" t="s">
        <v>52</v>
      </c>
      <c r="H3" s="85"/>
      <c r="I3" s="86"/>
    </row>
    <row r="4" spans="1:9" x14ac:dyDescent="0.25">
      <c r="A4" s="61" t="str">
        <f>programi!$A$2</f>
        <v>AGRFT</v>
      </c>
      <c r="B4" s="62">
        <v>2016</v>
      </c>
      <c r="C4" s="62" t="s">
        <v>24</v>
      </c>
      <c r="D4" s="62" t="s">
        <v>39</v>
      </c>
      <c r="E4" s="62" t="s">
        <v>21</v>
      </c>
      <c r="F4" s="62" t="s">
        <v>40</v>
      </c>
      <c r="G4" s="29" t="s">
        <v>52</v>
      </c>
      <c r="H4" s="83"/>
      <c r="I4" s="84"/>
    </row>
    <row r="5" spans="1:9" x14ac:dyDescent="0.25">
      <c r="A5" s="63" t="str">
        <f>programi!$A$2</f>
        <v>AGRFT</v>
      </c>
      <c r="B5" s="62">
        <v>2016</v>
      </c>
      <c r="C5" s="62" t="s">
        <v>24</v>
      </c>
      <c r="D5" s="64" t="s">
        <v>39</v>
      </c>
      <c r="E5" s="64" t="s">
        <v>21</v>
      </c>
      <c r="F5" s="64" t="s">
        <v>41</v>
      </c>
      <c r="G5" s="30" t="s">
        <v>52</v>
      </c>
      <c r="H5" s="85"/>
      <c r="I5" s="86"/>
    </row>
    <row r="6" spans="1:9" x14ac:dyDescent="0.25">
      <c r="A6" s="61" t="str">
        <f>programi!$A$2</f>
        <v>AGRFT</v>
      </c>
      <c r="B6" s="62">
        <v>2016</v>
      </c>
      <c r="C6" s="62" t="s">
        <v>24</v>
      </c>
      <c r="D6" s="62" t="s">
        <v>42</v>
      </c>
      <c r="E6" s="62" t="s">
        <v>188</v>
      </c>
      <c r="F6" s="62" t="s">
        <v>40</v>
      </c>
      <c r="G6" s="29" t="s">
        <v>52</v>
      </c>
      <c r="H6" s="83">
        <v>1</v>
      </c>
      <c r="I6" s="84">
        <v>1</v>
      </c>
    </row>
    <row r="7" spans="1:9" x14ac:dyDescent="0.25">
      <c r="A7" s="63" t="str">
        <f>programi!$A$2</f>
        <v>AGRFT</v>
      </c>
      <c r="B7" s="62">
        <v>2016</v>
      </c>
      <c r="C7" s="62" t="s">
        <v>24</v>
      </c>
      <c r="D7" s="64" t="s">
        <v>42</v>
      </c>
      <c r="E7" s="64" t="s">
        <v>188</v>
      </c>
      <c r="F7" s="64" t="s">
        <v>41</v>
      </c>
      <c r="G7" s="30" t="s">
        <v>52</v>
      </c>
      <c r="H7" s="85"/>
      <c r="I7" s="86"/>
    </row>
    <row r="8" spans="1:9" x14ac:dyDescent="0.25">
      <c r="A8" s="61" t="str">
        <f>programi!$A$2</f>
        <v>AGRFT</v>
      </c>
      <c r="B8" s="62">
        <v>2016</v>
      </c>
      <c r="C8" s="62" t="s">
        <v>24</v>
      </c>
      <c r="D8" s="62" t="s">
        <v>42</v>
      </c>
      <c r="E8" s="62" t="s">
        <v>22</v>
      </c>
      <c r="F8" s="62" t="s">
        <v>40</v>
      </c>
      <c r="G8" s="29" t="s">
        <v>52</v>
      </c>
      <c r="H8" s="83"/>
      <c r="I8" s="84"/>
    </row>
    <row r="9" spans="1:9" x14ac:dyDescent="0.25">
      <c r="A9" s="63" t="str">
        <f>programi!$A$2</f>
        <v>AGRFT</v>
      </c>
      <c r="B9" s="62">
        <v>2016</v>
      </c>
      <c r="C9" s="62" t="s">
        <v>24</v>
      </c>
      <c r="D9" s="64" t="s">
        <v>42</v>
      </c>
      <c r="E9" s="64" t="s">
        <v>22</v>
      </c>
      <c r="F9" s="64" t="s">
        <v>41</v>
      </c>
      <c r="G9" s="30" t="s">
        <v>52</v>
      </c>
      <c r="H9" s="85"/>
      <c r="I9" s="86"/>
    </row>
    <row r="10" spans="1:9" x14ac:dyDescent="0.25">
      <c r="A10" s="61" t="str">
        <f>programi!$A$2</f>
        <v>AGRFT</v>
      </c>
      <c r="B10" s="62">
        <v>2016</v>
      </c>
      <c r="C10" s="62" t="s">
        <v>24</v>
      </c>
      <c r="D10" s="62" t="s">
        <v>19</v>
      </c>
      <c r="E10" s="70"/>
      <c r="F10" s="62" t="s">
        <v>40</v>
      </c>
      <c r="G10" s="29" t="s">
        <v>52</v>
      </c>
      <c r="H10" s="83"/>
      <c r="I10" s="84"/>
    </row>
    <row r="11" spans="1:9" x14ac:dyDescent="0.25">
      <c r="A11" s="63" t="str">
        <f>programi!$A$2</f>
        <v>AGRFT</v>
      </c>
      <c r="B11" s="62">
        <v>2016</v>
      </c>
      <c r="C11" s="62" t="s">
        <v>24</v>
      </c>
      <c r="D11" s="64" t="s">
        <v>19</v>
      </c>
      <c r="E11" s="70"/>
      <c r="F11" s="64" t="s">
        <v>41</v>
      </c>
      <c r="G11" s="30" t="s">
        <v>52</v>
      </c>
      <c r="H11" s="85"/>
      <c r="I11" s="86"/>
    </row>
    <row r="12" spans="1:9" x14ac:dyDescent="0.25">
      <c r="A12" s="61" t="str">
        <f>programi!$A$2</f>
        <v>AGRFT</v>
      </c>
      <c r="B12" s="62">
        <v>2016</v>
      </c>
      <c r="C12" s="62" t="s">
        <v>24</v>
      </c>
      <c r="D12" s="62" t="s">
        <v>36</v>
      </c>
      <c r="E12" s="62" t="s">
        <v>20</v>
      </c>
      <c r="F12" s="62" t="s">
        <v>40</v>
      </c>
      <c r="G12" s="29" t="s">
        <v>52</v>
      </c>
      <c r="H12" s="83"/>
      <c r="I12" s="84"/>
    </row>
    <row r="13" spans="1:9" x14ac:dyDescent="0.25">
      <c r="A13" s="63" t="str">
        <f>programi!$A$2</f>
        <v>AGRFT</v>
      </c>
      <c r="B13" s="62">
        <v>2016</v>
      </c>
      <c r="C13" s="62" t="s">
        <v>24</v>
      </c>
      <c r="D13" s="64" t="s">
        <v>36</v>
      </c>
      <c r="E13" s="64" t="s">
        <v>20</v>
      </c>
      <c r="F13" s="64" t="s">
        <v>41</v>
      </c>
      <c r="G13" s="30" t="s">
        <v>52</v>
      </c>
      <c r="H13" s="85"/>
      <c r="I13" s="86"/>
    </row>
    <row r="14" spans="1:9" x14ac:dyDescent="0.25">
      <c r="A14" s="61" t="str">
        <f>programi!$A$2</f>
        <v>AGRFT</v>
      </c>
      <c r="B14" s="62">
        <v>2016</v>
      </c>
      <c r="C14" s="62" t="s">
        <v>24</v>
      </c>
      <c r="D14" s="62" t="s">
        <v>36</v>
      </c>
      <c r="E14" s="62" t="s">
        <v>21</v>
      </c>
      <c r="F14" s="62" t="s">
        <v>40</v>
      </c>
      <c r="G14" s="29" t="s">
        <v>52</v>
      </c>
      <c r="H14" s="83"/>
      <c r="I14" s="84"/>
    </row>
    <row r="15" spans="1:9" x14ac:dyDescent="0.25">
      <c r="A15" s="63" t="str">
        <f>programi!$A$2</f>
        <v>AGRFT</v>
      </c>
      <c r="B15" s="62">
        <v>2016</v>
      </c>
      <c r="C15" s="62" t="s">
        <v>24</v>
      </c>
      <c r="D15" s="64" t="s">
        <v>36</v>
      </c>
      <c r="E15" s="64" t="s">
        <v>21</v>
      </c>
      <c r="F15" s="64" t="s">
        <v>41</v>
      </c>
      <c r="G15" s="30" t="s">
        <v>52</v>
      </c>
      <c r="H15" s="85"/>
      <c r="I15" s="86"/>
    </row>
    <row r="16" spans="1:9" x14ac:dyDescent="0.25">
      <c r="A16" s="61" t="str">
        <f>programi!$A$2</f>
        <v>AGRFT</v>
      </c>
      <c r="B16" s="62">
        <v>2016</v>
      </c>
      <c r="C16" s="62" t="s">
        <v>24</v>
      </c>
      <c r="D16" s="62" t="s">
        <v>39</v>
      </c>
      <c r="E16" s="62" t="s">
        <v>20</v>
      </c>
      <c r="F16" s="62" t="s">
        <v>40</v>
      </c>
      <c r="G16" s="29" t="s">
        <v>53</v>
      </c>
      <c r="H16" s="83"/>
      <c r="I16" s="84"/>
    </row>
    <row r="17" spans="1:9" x14ac:dyDescent="0.25">
      <c r="A17" s="63" t="str">
        <f>programi!$A$2</f>
        <v>AGRFT</v>
      </c>
      <c r="B17" s="62">
        <v>2016</v>
      </c>
      <c r="C17" s="62" t="s">
        <v>24</v>
      </c>
      <c r="D17" s="64" t="s">
        <v>39</v>
      </c>
      <c r="E17" s="64" t="s">
        <v>20</v>
      </c>
      <c r="F17" s="64" t="s">
        <v>41</v>
      </c>
      <c r="G17" s="30" t="s">
        <v>53</v>
      </c>
      <c r="H17" s="85"/>
      <c r="I17" s="86"/>
    </row>
    <row r="18" spans="1:9" x14ac:dyDescent="0.25">
      <c r="A18" s="61" t="str">
        <f>programi!$A$2</f>
        <v>AGRFT</v>
      </c>
      <c r="B18" s="62">
        <v>2016</v>
      </c>
      <c r="C18" s="62" t="s">
        <v>24</v>
      </c>
      <c r="D18" s="62" t="s">
        <v>39</v>
      </c>
      <c r="E18" s="62" t="s">
        <v>21</v>
      </c>
      <c r="F18" s="62" t="s">
        <v>40</v>
      </c>
      <c r="G18" s="29" t="s">
        <v>53</v>
      </c>
      <c r="H18" s="83"/>
      <c r="I18" s="84"/>
    </row>
    <row r="19" spans="1:9" x14ac:dyDescent="0.25">
      <c r="A19" s="63" t="str">
        <f>programi!$A$2</f>
        <v>AGRFT</v>
      </c>
      <c r="B19" s="62">
        <v>2016</v>
      </c>
      <c r="C19" s="62" t="s">
        <v>24</v>
      </c>
      <c r="D19" s="64" t="s">
        <v>39</v>
      </c>
      <c r="E19" s="64" t="s">
        <v>21</v>
      </c>
      <c r="F19" s="64" t="s">
        <v>41</v>
      </c>
      <c r="G19" s="30" t="s">
        <v>53</v>
      </c>
      <c r="H19" s="85"/>
      <c r="I19" s="86"/>
    </row>
    <row r="20" spans="1:9" x14ac:dyDescent="0.25">
      <c r="A20" s="61" t="str">
        <f>programi!$A$2</f>
        <v>AGRFT</v>
      </c>
      <c r="B20" s="62">
        <v>2016</v>
      </c>
      <c r="C20" s="62" t="s">
        <v>24</v>
      </c>
      <c r="D20" s="62" t="s">
        <v>42</v>
      </c>
      <c r="E20" s="62" t="s">
        <v>188</v>
      </c>
      <c r="F20" s="62" t="s">
        <v>40</v>
      </c>
      <c r="G20" s="29" t="s">
        <v>53</v>
      </c>
      <c r="H20" s="83"/>
      <c r="I20" s="84"/>
    </row>
    <row r="21" spans="1:9" x14ac:dyDescent="0.25">
      <c r="A21" s="63" t="str">
        <f>programi!$A$2</f>
        <v>AGRFT</v>
      </c>
      <c r="B21" s="62">
        <v>2016</v>
      </c>
      <c r="C21" s="62" t="s">
        <v>24</v>
      </c>
      <c r="D21" s="64" t="s">
        <v>42</v>
      </c>
      <c r="E21" s="62" t="s">
        <v>188</v>
      </c>
      <c r="F21" s="64" t="s">
        <v>41</v>
      </c>
      <c r="G21" s="30" t="s">
        <v>53</v>
      </c>
      <c r="H21" s="85"/>
      <c r="I21" s="86"/>
    </row>
    <row r="22" spans="1:9" x14ac:dyDescent="0.25">
      <c r="A22" s="61" t="str">
        <f>programi!$A$2</f>
        <v>AGRFT</v>
      </c>
      <c r="B22" s="62">
        <v>2016</v>
      </c>
      <c r="C22" s="62" t="s">
        <v>24</v>
      </c>
      <c r="D22" s="62" t="s">
        <v>42</v>
      </c>
      <c r="E22" s="62" t="s">
        <v>22</v>
      </c>
      <c r="F22" s="62" t="s">
        <v>40</v>
      </c>
      <c r="G22" s="29" t="s">
        <v>53</v>
      </c>
      <c r="H22" s="83"/>
      <c r="I22" s="84"/>
    </row>
    <row r="23" spans="1:9" x14ac:dyDescent="0.25">
      <c r="A23" s="63" t="str">
        <f>programi!$A$2</f>
        <v>AGRFT</v>
      </c>
      <c r="B23" s="62">
        <v>2016</v>
      </c>
      <c r="C23" s="62" t="s">
        <v>24</v>
      </c>
      <c r="D23" s="64" t="s">
        <v>42</v>
      </c>
      <c r="E23" s="64" t="s">
        <v>22</v>
      </c>
      <c r="F23" s="64" t="s">
        <v>41</v>
      </c>
      <c r="G23" s="30" t="s">
        <v>53</v>
      </c>
      <c r="H23" s="85"/>
      <c r="I23" s="86"/>
    </row>
    <row r="24" spans="1:9" x14ac:dyDescent="0.25">
      <c r="A24" s="61" t="str">
        <f>programi!$A$2</f>
        <v>AGRFT</v>
      </c>
      <c r="B24" s="62">
        <v>2016</v>
      </c>
      <c r="C24" s="62" t="s">
        <v>24</v>
      </c>
      <c r="D24" s="62" t="s">
        <v>19</v>
      </c>
      <c r="E24" s="70"/>
      <c r="F24" s="62" t="s">
        <v>40</v>
      </c>
      <c r="G24" s="29" t="s">
        <v>53</v>
      </c>
      <c r="H24" s="83"/>
      <c r="I24" s="84"/>
    </row>
    <row r="25" spans="1:9" x14ac:dyDescent="0.25">
      <c r="A25" s="63" t="str">
        <f>programi!$A$2</f>
        <v>AGRFT</v>
      </c>
      <c r="B25" s="62">
        <v>2016</v>
      </c>
      <c r="C25" s="62" t="s">
        <v>24</v>
      </c>
      <c r="D25" s="64" t="s">
        <v>19</v>
      </c>
      <c r="E25" s="70"/>
      <c r="F25" s="64" t="s">
        <v>41</v>
      </c>
      <c r="G25" s="30" t="s">
        <v>53</v>
      </c>
      <c r="H25" s="85"/>
      <c r="I25" s="86"/>
    </row>
    <row r="26" spans="1:9" x14ac:dyDescent="0.25">
      <c r="A26" s="61" t="str">
        <f>programi!$A$2</f>
        <v>AGRFT</v>
      </c>
      <c r="B26" s="62">
        <v>2016</v>
      </c>
      <c r="C26" s="62" t="s">
        <v>24</v>
      </c>
      <c r="D26" s="62" t="s">
        <v>36</v>
      </c>
      <c r="E26" s="62" t="s">
        <v>20</v>
      </c>
      <c r="F26" s="62" t="s">
        <v>40</v>
      </c>
      <c r="G26" s="29" t="s">
        <v>53</v>
      </c>
      <c r="H26" s="83"/>
      <c r="I26" s="84"/>
    </row>
    <row r="27" spans="1:9" x14ac:dyDescent="0.25">
      <c r="A27" s="63" t="str">
        <f>programi!$A$2</f>
        <v>AGRFT</v>
      </c>
      <c r="B27" s="62">
        <v>2016</v>
      </c>
      <c r="C27" s="62" t="s">
        <v>24</v>
      </c>
      <c r="D27" s="64" t="s">
        <v>36</v>
      </c>
      <c r="E27" s="64" t="s">
        <v>20</v>
      </c>
      <c r="F27" s="64" t="s">
        <v>41</v>
      </c>
      <c r="G27" s="30" t="s">
        <v>53</v>
      </c>
      <c r="H27" s="85"/>
      <c r="I27" s="86"/>
    </row>
    <row r="28" spans="1:9" x14ac:dyDescent="0.25">
      <c r="A28" s="61" t="str">
        <f>programi!$A$2</f>
        <v>AGRFT</v>
      </c>
      <c r="B28" s="62">
        <v>2016</v>
      </c>
      <c r="C28" s="62" t="s">
        <v>24</v>
      </c>
      <c r="D28" s="62" t="s">
        <v>36</v>
      </c>
      <c r="E28" s="62" t="s">
        <v>21</v>
      </c>
      <c r="F28" s="62" t="s">
        <v>40</v>
      </c>
      <c r="G28" s="29" t="s">
        <v>53</v>
      </c>
      <c r="H28" s="83"/>
      <c r="I28" s="84"/>
    </row>
    <row r="29" spans="1:9" x14ac:dyDescent="0.25">
      <c r="A29" s="63" t="str">
        <f>programi!$A$2</f>
        <v>AGRFT</v>
      </c>
      <c r="B29" s="62">
        <v>2016</v>
      </c>
      <c r="C29" s="62" t="s">
        <v>24</v>
      </c>
      <c r="D29" s="64" t="s">
        <v>36</v>
      </c>
      <c r="E29" s="64" t="s">
        <v>21</v>
      </c>
      <c r="F29" s="64" t="s">
        <v>41</v>
      </c>
      <c r="G29" s="30" t="s">
        <v>53</v>
      </c>
      <c r="H29" s="85"/>
      <c r="I29" s="86"/>
    </row>
    <row r="30" spans="1:9" ht="45" x14ac:dyDescent="0.25">
      <c r="A30" s="61" t="str">
        <f>programi!$A$2</f>
        <v>AGRFT</v>
      </c>
      <c r="B30" s="62">
        <v>2016</v>
      </c>
      <c r="C30" s="62" t="s">
        <v>24</v>
      </c>
      <c r="D30" s="62" t="s">
        <v>39</v>
      </c>
      <c r="E30" s="62" t="s">
        <v>20</v>
      </c>
      <c r="F30" s="62" t="s">
        <v>40</v>
      </c>
      <c r="G30" s="29" t="s">
        <v>54</v>
      </c>
      <c r="H30" s="83"/>
      <c r="I30" s="84"/>
    </row>
    <row r="31" spans="1:9" ht="45" x14ac:dyDescent="0.25">
      <c r="A31" s="63" t="str">
        <f>programi!$A$2</f>
        <v>AGRFT</v>
      </c>
      <c r="B31" s="62">
        <v>2016</v>
      </c>
      <c r="C31" s="62" t="s">
        <v>24</v>
      </c>
      <c r="D31" s="64" t="s">
        <v>39</v>
      </c>
      <c r="E31" s="64" t="s">
        <v>20</v>
      </c>
      <c r="F31" s="64" t="s">
        <v>41</v>
      </c>
      <c r="G31" s="30" t="s">
        <v>54</v>
      </c>
      <c r="H31" s="85"/>
      <c r="I31" s="86"/>
    </row>
    <row r="32" spans="1:9" ht="45" x14ac:dyDescent="0.25">
      <c r="A32" s="61" t="str">
        <f>programi!$A$2</f>
        <v>AGRFT</v>
      </c>
      <c r="B32" s="62">
        <v>2016</v>
      </c>
      <c r="C32" s="62" t="s">
        <v>24</v>
      </c>
      <c r="D32" s="62" t="s">
        <v>39</v>
      </c>
      <c r="E32" s="62" t="s">
        <v>21</v>
      </c>
      <c r="F32" s="62" t="s">
        <v>40</v>
      </c>
      <c r="G32" s="29" t="s">
        <v>54</v>
      </c>
      <c r="H32" s="83"/>
      <c r="I32" s="84"/>
    </row>
    <row r="33" spans="1:9" ht="45" x14ac:dyDescent="0.25">
      <c r="A33" s="63" t="str">
        <f>programi!$A$2</f>
        <v>AGRFT</v>
      </c>
      <c r="B33" s="62">
        <v>2016</v>
      </c>
      <c r="C33" s="62" t="s">
        <v>24</v>
      </c>
      <c r="D33" s="64" t="s">
        <v>39</v>
      </c>
      <c r="E33" s="64" t="s">
        <v>21</v>
      </c>
      <c r="F33" s="64" t="s">
        <v>41</v>
      </c>
      <c r="G33" s="30" t="s">
        <v>54</v>
      </c>
      <c r="H33" s="85"/>
      <c r="I33" s="86"/>
    </row>
    <row r="34" spans="1:9" ht="45" x14ac:dyDescent="0.25">
      <c r="A34" s="61" t="str">
        <f>programi!$A$2</f>
        <v>AGRFT</v>
      </c>
      <c r="B34" s="62">
        <v>2016</v>
      </c>
      <c r="C34" s="62" t="s">
        <v>24</v>
      </c>
      <c r="D34" s="62" t="s">
        <v>42</v>
      </c>
      <c r="E34" s="62" t="s">
        <v>188</v>
      </c>
      <c r="F34" s="62" t="s">
        <v>40</v>
      </c>
      <c r="G34" s="29" t="s">
        <v>54</v>
      </c>
      <c r="H34" s="83"/>
      <c r="I34" s="84"/>
    </row>
    <row r="35" spans="1:9" ht="45" x14ac:dyDescent="0.25">
      <c r="A35" s="63" t="str">
        <f>programi!$A$2</f>
        <v>AGRFT</v>
      </c>
      <c r="B35" s="62">
        <v>2016</v>
      </c>
      <c r="C35" s="62" t="s">
        <v>24</v>
      </c>
      <c r="D35" s="64" t="s">
        <v>42</v>
      </c>
      <c r="E35" s="62" t="s">
        <v>188</v>
      </c>
      <c r="F35" s="64" t="s">
        <v>41</v>
      </c>
      <c r="G35" s="30" t="s">
        <v>54</v>
      </c>
      <c r="H35" s="85"/>
      <c r="I35" s="86"/>
    </row>
    <row r="36" spans="1:9" ht="45" x14ac:dyDescent="0.25">
      <c r="A36" s="61" t="str">
        <f>programi!$A$2</f>
        <v>AGRFT</v>
      </c>
      <c r="B36" s="62">
        <v>2016</v>
      </c>
      <c r="C36" s="62" t="s">
        <v>24</v>
      </c>
      <c r="D36" s="62" t="s">
        <v>42</v>
      </c>
      <c r="E36" s="62" t="s">
        <v>22</v>
      </c>
      <c r="F36" s="62" t="s">
        <v>40</v>
      </c>
      <c r="G36" s="29" t="s">
        <v>54</v>
      </c>
      <c r="H36" s="83"/>
      <c r="I36" s="84"/>
    </row>
    <row r="37" spans="1:9" ht="45" x14ac:dyDescent="0.25">
      <c r="A37" s="63" t="str">
        <f>programi!$A$2</f>
        <v>AGRFT</v>
      </c>
      <c r="B37" s="62">
        <v>2016</v>
      </c>
      <c r="C37" s="62" t="s">
        <v>24</v>
      </c>
      <c r="D37" s="64" t="s">
        <v>42</v>
      </c>
      <c r="E37" s="64" t="s">
        <v>22</v>
      </c>
      <c r="F37" s="64" t="s">
        <v>41</v>
      </c>
      <c r="G37" s="30" t="s">
        <v>54</v>
      </c>
      <c r="H37" s="85"/>
      <c r="I37" s="86"/>
    </row>
    <row r="38" spans="1:9" ht="45" x14ac:dyDescent="0.25">
      <c r="A38" s="61" t="str">
        <f>programi!$A$2</f>
        <v>AGRFT</v>
      </c>
      <c r="B38" s="62">
        <v>2016</v>
      </c>
      <c r="C38" s="62" t="s">
        <v>24</v>
      </c>
      <c r="D38" s="62" t="s">
        <v>19</v>
      </c>
      <c r="E38" s="70"/>
      <c r="F38" s="62" t="s">
        <v>40</v>
      </c>
      <c r="G38" s="29" t="s">
        <v>54</v>
      </c>
      <c r="H38" s="83"/>
      <c r="I38" s="84"/>
    </row>
    <row r="39" spans="1:9" ht="45" x14ac:dyDescent="0.25">
      <c r="A39" s="63" t="str">
        <f>programi!$A$2</f>
        <v>AGRFT</v>
      </c>
      <c r="B39" s="62">
        <v>2016</v>
      </c>
      <c r="C39" s="62" t="s">
        <v>24</v>
      </c>
      <c r="D39" s="64" t="s">
        <v>19</v>
      </c>
      <c r="E39" s="70"/>
      <c r="F39" s="64" t="s">
        <v>41</v>
      </c>
      <c r="G39" s="30" t="s">
        <v>54</v>
      </c>
      <c r="H39" s="85"/>
      <c r="I39" s="86"/>
    </row>
    <row r="40" spans="1:9" ht="45" x14ac:dyDescent="0.25">
      <c r="A40" s="61" t="str">
        <f>programi!$A$2</f>
        <v>AGRFT</v>
      </c>
      <c r="B40" s="62">
        <v>2016</v>
      </c>
      <c r="C40" s="62" t="s">
        <v>24</v>
      </c>
      <c r="D40" s="62" t="s">
        <v>36</v>
      </c>
      <c r="E40" s="62" t="s">
        <v>20</v>
      </c>
      <c r="F40" s="62" t="s">
        <v>40</v>
      </c>
      <c r="G40" s="29" t="s">
        <v>54</v>
      </c>
      <c r="H40" s="83"/>
      <c r="I40" s="84"/>
    </row>
    <row r="41" spans="1:9" ht="45" x14ac:dyDescent="0.25">
      <c r="A41" s="63" t="str">
        <f>programi!$A$2</f>
        <v>AGRFT</v>
      </c>
      <c r="B41" s="62">
        <v>2016</v>
      </c>
      <c r="C41" s="62" t="s">
        <v>24</v>
      </c>
      <c r="D41" s="64" t="s">
        <v>36</v>
      </c>
      <c r="E41" s="64" t="s">
        <v>20</v>
      </c>
      <c r="F41" s="64" t="s">
        <v>41</v>
      </c>
      <c r="G41" s="30" t="s">
        <v>54</v>
      </c>
      <c r="H41" s="85"/>
      <c r="I41" s="86"/>
    </row>
    <row r="42" spans="1:9" ht="45" x14ac:dyDescent="0.25">
      <c r="A42" s="61" t="str">
        <f>programi!$A$2</f>
        <v>AGRFT</v>
      </c>
      <c r="B42" s="62">
        <v>2016</v>
      </c>
      <c r="C42" s="62" t="s">
        <v>24</v>
      </c>
      <c r="D42" s="62" t="s">
        <v>36</v>
      </c>
      <c r="E42" s="62" t="s">
        <v>21</v>
      </c>
      <c r="F42" s="62" t="s">
        <v>40</v>
      </c>
      <c r="G42" s="29" t="s">
        <v>54</v>
      </c>
      <c r="H42" s="83"/>
      <c r="I42" s="84"/>
    </row>
    <row r="43" spans="1:9" ht="45" x14ac:dyDescent="0.25">
      <c r="A43" s="63" t="str">
        <f>programi!$A$2</f>
        <v>AGRFT</v>
      </c>
      <c r="B43" s="62">
        <v>2016</v>
      </c>
      <c r="C43" s="62" t="s">
        <v>24</v>
      </c>
      <c r="D43" s="64" t="s">
        <v>36</v>
      </c>
      <c r="E43" s="64" t="s">
        <v>21</v>
      </c>
      <c r="F43" s="64" t="s">
        <v>41</v>
      </c>
      <c r="G43" s="30" t="s">
        <v>54</v>
      </c>
      <c r="H43" s="85"/>
      <c r="I43" s="86"/>
    </row>
    <row r="44" spans="1:9" ht="45" x14ac:dyDescent="0.25">
      <c r="A44" s="61" t="str">
        <f>programi!$A$2</f>
        <v>AGRFT</v>
      </c>
      <c r="B44" s="62">
        <v>2016</v>
      </c>
      <c r="C44" s="62" t="s">
        <v>24</v>
      </c>
      <c r="D44" s="62" t="s">
        <v>39</v>
      </c>
      <c r="E44" s="62" t="s">
        <v>20</v>
      </c>
      <c r="F44" s="62" t="s">
        <v>40</v>
      </c>
      <c r="G44" s="29" t="s">
        <v>55</v>
      </c>
      <c r="H44" s="83"/>
      <c r="I44" s="84"/>
    </row>
    <row r="45" spans="1:9" ht="45" x14ac:dyDescent="0.25">
      <c r="A45" s="63" t="str">
        <f>programi!$A$2</f>
        <v>AGRFT</v>
      </c>
      <c r="B45" s="62">
        <v>2016</v>
      </c>
      <c r="C45" s="62" t="s">
        <v>24</v>
      </c>
      <c r="D45" s="64" t="s">
        <v>39</v>
      </c>
      <c r="E45" s="64" t="s">
        <v>20</v>
      </c>
      <c r="F45" s="64" t="s">
        <v>41</v>
      </c>
      <c r="G45" s="30" t="s">
        <v>56</v>
      </c>
      <c r="H45" s="85"/>
      <c r="I45" s="86"/>
    </row>
    <row r="46" spans="1:9" ht="45" x14ac:dyDescent="0.25">
      <c r="A46" s="61" t="str">
        <f>programi!$A$2</f>
        <v>AGRFT</v>
      </c>
      <c r="B46" s="62">
        <v>2016</v>
      </c>
      <c r="C46" s="62" t="s">
        <v>24</v>
      </c>
      <c r="D46" s="62" t="s">
        <v>39</v>
      </c>
      <c r="E46" s="62" t="s">
        <v>21</v>
      </c>
      <c r="F46" s="62" t="s">
        <v>40</v>
      </c>
      <c r="G46" s="29" t="s">
        <v>56</v>
      </c>
      <c r="H46" s="83"/>
      <c r="I46" s="84"/>
    </row>
    <row r="47" spans="1:9" ht="45" x14ac:dyDescent="0.25">
      <c r="A47" s="63" t="str">
        <f>programi!$A$2</f>
        <v>AGRFT</v>
      </c>
      <c r="B47" s="62">
        <v>2016</v>
      </c>
      <c r="C47" s="62" t="s">
        <v>24</v>
      </c>
      <c r="D47" s="64" t="s">
        <v>39</v>
      </c>
      <c r="E47" s="64" t="s">
        <v>21</v>
      </c>
      <c r="F47" s="64" t="s">
        <v>41</v>
      </c>
      <c r="G47" s="30" t="s">
        <v>56</v>
      </c>
      <c r="H47" s="85"/>
      <c r="I47" s="86"/>
    </row>
    <row r="48" spans="1:9" ht="45" x14ac:dyDescent="0.25">
      <c r="A48" s="61" t="str">
        <f>programi!$A$2</f>
        <v>AGRFT</v>
      </c>
      <c r="B48" s="62">
        <v>2016</v>
      </c>
      <c r="C48" s="62" t="s">
        <v>24</v>
      </c>
      <c r="D48" s="62" t="s">
        <v>42</v>
      </c>
      <c r="E48" s="62" t="s">
        <v>188</v>
      </c>
      <c r="F48" s="62" t="s">
        <v>40</v>
      </c>
      <c r="G48" s="29" t="s">
        <v>56</v>
      </c>
      <c r="H48" s="83"/>
      <c r="I48" s="84"/>
    </row>
    <row r="49" spans="1:9" ht="45" x14ac:dyDescent="0.25">
      <c r="A49" s="63" t="str">
        <f>programi!$A$2</f>
        <v>AGRFT</v>
      </c>
      <c r="B49" s="62">
        <v>2016</v>
      </c>
      <c r="C49" s="62" t="s">
        <v>24</v>
      </c>
      <c r="D49" s="64" t="s">
        <v>42</v>
      </c>
      <c r="E49" s="62" t="s">
        <v>188</v>
      </c>
      <c r="F49" s="64" t="s">
        <v>41</v>
      </c>
      <c r="G49" s="30" t="s">
        <v>56</v>
      </c>
      <c r="H49" s="85"/>
      <c r="I49" s="86"/>
    </row>
    <row r="50" spans="1:9" ht="45" x14ac:dyDescent="0.25">
      <c r="A50" s="61" t="str">
        <f>programi!$A$2</f>
        <v>AGRFT</v>
      </c>
      <c r="B50" s="62">
        <v>2016</v>
      </c>
      <c r="C50" s="62" t="s">
        <v>24</v>
      </c>
      <c r="D50" s="62" t="s">
        <v>42</v>
      </c>
      <c r="E50" s="62" t="s">
        <v>22</v>
      </c>
      <c r="F50" s="62" t="s">
        <v>40</v>
      </c>
      <c r="G50" s="29" t="s">
        <v>56</v>
      </c>
      <c r="H50" s="83"/>
      <c r="I50" s="84"/>
    </row>
    <row r="51" spans="1:9" ht="45" x14ac:dyDescent="0.25">
      <c r="A51" s="63" t="str">
        <f>programi!$A$2</f>
        <v>AGRFT</v>
      </c>
      <c r="B51" s="62">
        <v>2016</v>
      </c>
      <c r="C51" s="62" t="s">
        <v>24</v>
      </c>
      <c r="D51" s="64" t="s">
        <v>42</v>
      </c>
      <c r="E51" s="64" t="s">
        <v>22</v>
      </c>
      <c r="F51" s="64" t="s">
        <v>41</v>
      </c>
      <c r="G51" s="30" t="s">
        <v>56</v>
      </c>
      <c r="H51" s="85"/>
      <c r="I51" s="86"/>
    </row>
    <row r="52" spans="1:9" ht="45" x14ac:dyDescent="0.25">
      <c r="A52" s="61" t="str">
        <f>programi!$A$2</f>
        <v>AGRFT</v>
      </c>
      <c r="B52" s="62">
        <v>2016</v>
      </c>
      <c r="C52" s="62" t="s">
        <v>24</v>
      </c>
      <c r="D52" s="62" t="s">
        <v>19</v>
      </c>
      <c r="E52" s="70"/>
      <c r="F52" s="62" t="s">
        <v>40</v>
      </c>
      <c r="G52" s="29" t="s">
        <v>56</v>
      </c>
      <c r="H52" s="83"/>
      <c r="I52" s="84"/>
    </row>
    <row r="53" spans="1:9" ht="45" x14ac:dyDescent="0.25">
      <c r="A53" s="63" t="str">
        <f>programi!$A$2</f>
        <v>AGRFT</v>
      </c>
      <c r="B53" s="62">
        <v>2016</v>
      </c>
      <c r="C53" s="62" t="s">
        <v>24</v>
      </c>
      <c r="D53" s="64" t="s">
        <v>19</v>
      </c>
      <c r="E53" s="70"/>
      <c r="F53" s="64" t="s">
        <v>41</v>
      </c>
      <c r="G53" s="30" t="s">
        <v>56</v>
      </c>
      <c r="H53" s="85"/>
      <c r="I53" s="86"/>
    </row>
    <row r="54" spans="1:9" ht="45" x14ac:dyDescent="0.25">
      <c r="A54" s="61" t="str">
        <f>programi!$A$2</f>
        <v>AGRFT</v>
      </c>
      <c r="B54" s="62">
        <v>2016</v>
      </c>
      <c r="C54" s="62" t="s">
        <v>24</v>
      </c>
      <c r="D54" s="62" t="s">
        <v>36</v>
      </c>
      <c r="E54" s="62" t="s">
        <v>20</v>
      </c>
      <c r="F54" s="62" t="s">
        <v>40</v>
      </c>
      <c r="G54" s="29" t="s">
        <v>56</v>
      </c>
      <c r="H54" s="83"/>
      <c r="I54" s="84"/>
    </row>
    <row r="55" spans="1:9" ht="45" x14ac:dyDescent="0.25">
      <c r="A55" s="63" t="str">
        <f>programi!$A$2</f>
        <v>AGRFT</v>
      </c>
      <c r="B55" s="62">
        <v>2016</v>
      </c>
      <c r="C55" s="62" t="s">
        <v>24</v>
      </c>
      <c r="D55" s="64" t="s">
        <v>36</v>
      </c>
      <c r="E55" s="64" t="s">
        <v>20</v>
      </c>
      <c r="F55" s="64" t="s">
        <v>41</v>
      </c>
      <c r="G55" s="30" t="s">
        <v>56</v>
      </c>
      <c r="H55" s="85"/>
      <c r="I55" s="86"/>
    </row>
    <row r="56" spans="1:9" ht="45" x14ac:dyDescent="0.25">
      <c r="A56" s="61" t="str">
        <f>programi!$A$2</f>
        <v>AGRFT</v>
      </c>
      <c r="B56" s="62">
        <v>2016</v>
      </c>
      <c r="C56" s="62" t="s">
        <v>24</v>
      </c>
      <c r="D56" s="62" t="s">
        <v>36</v>
      </c>
      <c r="E56" s="62" t="s">
        <v>21</v>
      </c>
      <c r="F56" s="62" t="s">
        <v>40</v>
      </c>
      <c r="G56" s="29" t="s">
        <v>56</v>
      </c>
      <c r="H56" s="83"/>
      <c r="I56" s="84"/>
    </row>
    <row r="57" spans="1:9" ht="45" x14ac:dyDescent="0.25">
      <c r="A57" s="63" t="str">
        <f>programi!$A$2</f>
        <v>AGRFT</v>
      </c>
      <c r="B57" s="62">
        <v>2016</v>
      </c>
      <c r="C57" s="62" t="s">
        <v>24</v>
      </c>
      <c r="D57" s="64" t="s">
        <v>36</v>
      </c>
      <c r="E57" s="64" t="s">
        <v>21</v>
      </c>
      <c r="F57" s="64" t="s">
        <v>41</v>
      </c>
      <c r="G57" s="30" t="s">
        <v>56</v>
      </c>
      <c r="H57" s="85"/>
      <c r="I57" s="86"/>
    </row>
    <row r="58" spans="1:9" x14ac:dyDescent="0.25">
      <c r="H58" s="169">
        <f>SUM(H2:H57)</f>
        <v>2</v>
      </c>
      <c r="I58" s="169">
        <f>SUM(I2:I57)</f>
        <v>5</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I42"/>
  <sheetViews>
    <sheetView zoomScaleNormal="100" workbookViewId="0">
      <selection activeCell="D61" sqref="D61"/>
    </sheetView>
  </sheetViews>
  <sheetFormatPr defaultRowHeight="15" x14ac:dyDescent="0.25"/>
  <cols>
    <col min="1" max="1" width="12" customWidth="1"/>
    <col min="2" max="2" width="21" style="55" customWidth="1"/>
    <col min="3" max="3" width="13.140625" customWidth="1"/>
    <col min="4" max="4" width="18.85546875" customWidth="1"/>
    <col min="5" max="5" width="43.28515625" customWidth="1"/>
    <col min="6" max="6" width="16.7109375" customWidth="1"/>
    <col min="7" max="7" width="28.5703125" style="1" customWidth="1"/>
    <col min="8" max="8" width="20" customWidth="1"/>
    <col min="9" max="9" width="18.140625" customWidth="1"/>
  </cols>
  <sheetData>
    <row r="1" spans="1:9" s="1" customFormat="1" ht="91.5" customHeight="1" x14ac:dyDescent="0.25">
      <c r="A1" s="68" t="s">
        <v>0</v>
      </c>
      <c r="B1" s="72" t="s">
        <v>109</v>
      </c>
      <c r="C1" s="65" t="s">
        <v>110</v>
      </c>
      <c r="D1" s="65" t="s">
        <v>1</v>
      </c>
      <c r="E1" s="65" t="s">
        <v>57</v>
      </c>
      <c r="F1" s="65" t="s">
        <v>38</v>
      </c>
      <c r="G1" s="65" t="s">
        <v>49</v>
      </c>
      <c r="H1" s="65" t="s">
        <v>50</v>
      </c>
      <c r="I1" s="69" t="s">
        <v>51</v>
      </c>
    </row>
    <row r="2" spans="1:9" x14ac:dyDescent="0.25">
      <c r="A2" s="61" t="str">
        <f>programi!$A$2</f>
        <v>AGRFT</v>
      </c>
      <c r="B2" s="71">
        <v>2017</v>
      </c>
      <c r="C2" s="62" t="s">
        <v>185</v>
      </c>
      <c r="D2" s="62" t="s">
        <v>39</v>
      </c>
      <c r="E2" s="62" t="s">
        <v>20</v>
      </c>
      <c r="F2" s="62" t="s">
        <v>40</v>
      </c>
      <c r="G2" s="29" t="s">
        <v>52</v>
      </c>
      <c r="H2" s="83">
        <v>2</v>
      </c>
      <c r="I2" s="84">
        <v>4</v>
      </c>
    </row>
    <row r="3" spans="1:9" x14ac:dyDescent="0.25">
      <c r="A3" s="63" t="str">
        <f>programi!$A$2</f>
        <v>AGRFT</v>
      </c>
      <c r="B3" s="71">
        <v>2017</v>
      </c>
      <c r="C3" s="62" t="s">
        <v>185</v>
      </c>
      <c r="D3" s="64" t="s">
        <v>39</v>
      </c>
      <c r="E3" s="64" t="s">
        <v>20</v>
      </c>
      <c r="F3" s="64" t="s">
        <v>41</v>
      </c>
      <c r="G3" s="30" t="s">
        <v>52</v>
      </c>
      <c r="H3" s="85"/>
      <c r="I3" s="86"/>
    </row>
    <row r="4" spans="1:9" x14ac:dyDescent="0.25">
      <c r="A4" s="61" t="str">
        <f>programi!$A$2</f>
        <v>AGRFT</v>
      </c>
      <c r="B4" s="71">
        <v>2017</v>
      </c>
      <c r="C4" s="62" t="s">
        <v>185</v>
      </c>
      <c r="D4" s="62" t="s">
        <v>39</v>
      </c>
      <c r="E4" s="62" t="s">
        <v>21</v>
      </c>
      <c r="F4" s="62" t="s">
        <v>40</v>
      </c>
      <c r="G4" s="29" t="s">
        <v>52</v>
      </c>
      <c r="H4" s="83"/>
      <c r="I4" s="84"/>
    </row>
    <row r="5" spans="1:9" x14ac:dyDescent="0.25">
      <c r="A5" s="63" t="str">
        <f>programi!$A$2</f>
        <v>AGRFT</v>
      </c>
      <c r="B5" s="71">
        <v>2017</v>
      </c>
      <c r="C5" s="62" t="s">
        <v>185</v>
      </c>
      <c r="D5" s="64" t="s">
        <v>39</v>
      </c>
      <c r="E5" s="64" t="s">
        <v>21</v>
      </c>
      <c r="F5" s="64" t="s">
        <v>41</v>
      </c>
      <c r="G5" s="30" t="s">
        <v>52</v>
      </c>
      <c r="H5" s="85"/>
      <c r="I5" s="86"/>
    </row>
    <row r="6" spans="1:9" x14ac:dyDescent="0.25">
      <c r="A6" s="61" t="str">
        <f>programi!$A$2</f>
        <v>AGRFT</v>
      </c>
      <c r="B6" s="71">
        <v>2017</v>
      </c>
      <c r="C6" s="62" t="s">
        <v>185</v>
      </c>
      <c r="D6" s="62" t="s">
        <v>42</v>
      </c>
      <c r="E6" s="62" t="s">
        <v>188</v>
      </c>
      <c r="F6" s="62" t="s">
        <v>40</v>
      </c>
      <c r="G6" s="29" t="s">
        <v>52</v>
      </c>
      <c r="H6" s="83">
        <v>1</v>
      </c>
      <c r="I6" s="84">
        <v>1</v>
      </c>
    </row>
    <row r="7" spans="1:9" x14ac:dyDescent="0.25">
      <c r="A7" s="63" t="str">
        <f>programi!$A$2</f>
        <v>AGRFT</v>
      </c>
      <c r="B7" s="71">
        <v>2017</v>
      </c>
      <c r="C7" s="62" t="s">
        <v>185</v>
      </c>
      <c r="D7" s="64" t="s">
        <v>42</v>
      </c>
      <c r="E7" s="62" t="s">
        <v>188</v>
      </c>
      <c r="F7" s="64" t="s">
        <v>41</v>
      </c>
      <c r="G7" s="30" t="s">
        <v>52</v>
      </c>
      <c r="H7" s="85"/>
      <c r="I7" s="86"/>
    </row>
    <row r="8" spans="1:9" x14ac:dyDescent="0.25">
      <c r="A8" s="61" t="str">
        <f>programi!$A$2</f>
        <v>AGRFT</v>
      </c>
      <c r="B8" s="71">
        <v>2017</v>
      </c>
      <c r="C8" s="62" t="s">
        <v>185</v>
      </c>
      <c r="D8" s="62" t="s">
        <v>42</v>
      </c>
      <c r="E8" s="62" t="s">
        <v>22</v>
      </c>
      <c r="F8" s="62" t="s">
        <v>40</v>
      </c>
      <c r="G8" s="29" t="s">
        <v>52</v>
      </c>
      <c r="H8" s="83"/>
      <c r="I8" s="84"/>
    </row>
    <row r="9" spans="1:9" x14ac:dyDescent="0.25">
      <c r="A9" s="63" t="str">
        <f>programi!$A$2</f>
        <v>AGRFT</v>
      </c>
      <c r="B9" s="71">
        <v>2017</v>
      </c>
      <c r="C9" s="62" t="s">
        <v>185</v>
      </c>
      <c r="D9" s="64" t="s">
        <v>42</v>
      </c>
      <c r="E9" s="64" t="s">
        <v>22</v>
      </c>
      <c r="F9" s="64" t="s">
        <v>41</v>
      </c>
      <c r="G9" s="30" t="s">
        <v>52</v>
      </c>
      <c r="H9" s="85"/>
      <c r="I9" s="86"/>
    </row>
    <row r="10" spans="1:9" x14ac:dyDescent="0.25">
      <c r="A10" s="61" t="str">
        <f>programi!$A$2</f>
        <v>AGRFT</v>
      </c>
      <c r="B10" s="71">
        <v>2017</v>
      </c>
      <c r="C10" s="62" t="s">
        <v>185</v>
      </c>
      <c r="D10" s="62" t="s">
        <v>19</v>
      </c>
      <c r="E10" s="70"/>
      <c r="F10" s="62" t="s">
        <v>40</v>
      </c>
      <c r="G10" s="29" t="s">
        <v>52</v>
      </c>
      <c r="H10" s="83"/>
      <c r="I10" s="84"/>
    </row>
    <row r="11" spans="1:9" x14ac:dyDescent="0.25">
      <c r="A11" s="63" t="str">
        <f>programi!$A$2</f>
        <v>AGRFT</v>
      </c>
      <c r="B11" s="71">
        <v>2017</v>
      </c>
      <c r="C11" s="62" t="s">
        <v>185</v>
      </c>
      <c r="D11" s="64" t="s">
        <v>19</v>
      </c>
      <c r="E11" s="70"/>
      <c r="F11" s="64" t="s">
        <v>41</v>
      </c>
      <c r="G11" s="30" t="s">
        <v>52</v>
      </c>
      <c r="H11" s="85"/>
      <c r="I11" s="86"/>
    </row>
    <row r="12" spans="1:9" hidden="1" x14ac:dyDescent="0.25">
      <c r="A12" s="61" t="str">
        <f>programi!$A$2</f>
        <v>AGRFT</v>
      </c>
      <c r="B12" s="71">
        <v>2017</v>
      </c>
      <c r="C12" s="62" t="s">
        <v>185</v>
      </c>
      <c r="D12" s="62" t="s">
        <v>39</v>
      </c>
      <c r="E12" s="62" t="s">
        <v>20</v>
      </c>
      <c r="F12" s="62" t="s">
        <v>40</v>
      </c>
      <c r="G12" s="29" t="s">
        <v>53</v>
      </c>
      <c r="H12" s="83"/>
      <c r="I12" s="84"/>
    </row>
    <row r="13" spans="1:9" hidden="1" x14ac:dyDescent="0.25">
      <c r="A13" s="63" t="str">
        <f>programi!$A$2</f>
        <v>AGRFT</v>
      </c>
      <c r="B13" s="71">
        <v>2017</v>
      </c>
      <c r="C13" s="62" t="s">
        <v>185</v>
      </c>
      <c r="D13" s="64" t="s">
        <v>39</v>
      </c>
      <c r="E13" s="64" t="s">
        <v>20</v>
      </c>
      <c r="F13" s="64" t="s">
        <v>41</v>
      </c>
      <c r="G13" s="30" t="s">
        <v>53</v>
      </c>
      <c r="H13" s="85"/>
      <c r="I13" s="86"/>
    </row>
    <row r="14" spans="1:9" hidden="1" x14ac:dyDescent="0.25">
      <c r="A14" s="61" t="str">
        <f>programi!$A$2</f>
        <v>AGRFT</v>
      </c>
      <c r="B14" s="71">
        <v>2017</v>
      </c>
      <c r="C14" s="62" t="s">
        <v>185</v>
      </c>
      <c r="D14" s="62" t="s">
        <v>39</v>
      </c>
      <c r="E14" s="62" t="s">
        <v>21</v>
      </c>
      <c r="F14" s="62" t="s">
        <v>40</v>
      </c>
      <c r="G14" s="29" t="s">
        <v>53</v>
      </c>
      <c r="H14" s="83"/>
      <c r="I14" s="84"/>
    </row>
    <row r="15" spans="1:9" hidden="1" x14ac:dyDescent="0.25">
      <c r="A15" s="63" t="str">
        <f>programi!$A$2</f>
        <v>AGRFT</v>
      </c>
      <c r="B15" s="71">
        <v>2017</v>
      </c>
      <c r="C15" s="62" t="s">
        <v>185</v>
      </c>
      <c r="D15" s="64" t="s">
        <v>39</v>
      </c>
      <c r="E15" s="64" t="s">
        <v>21</v>
      </c>
      <c r="F15" s="64" t="s">
        <v>41</v>
      </c>
      <c r="G15" s="30" t="s">
        <v>53</v>
      </c>
      <c r="H15" s="85"/>
      <c r="I15" s="86"/>
    </row>
    <row r="16" spans="1:9" hidden="1" x14ac:dyDescent="0.25">
      <c r="A16" s="61" t="str">
        <f>programi!$A$2</f>
        <v>AGRFT</v>
      </c>
      <c r="B16" s="71">
        <v>2017</v>
      </c>
      <c r="C16" s="62" t="s">
        <v>185</v>
      </c>
      <c r="D16" s="62" t="s">
        <v>42</v>
      </c>
      <c r="E16" s="62" t="s">
        <v>188</v>
      </c>
      <c r="F16" s="62" t="s">
        <v>40</v>
      </c>
      <c r="G16" s="29" t="s">
        <v>53</v>
      </c>
      <c r="H16" s="83"/>
      <c r="I16" s="84"/>
    </row>
    <row r="17" spans="1:9" hidden="1" x14ac:dyDescent="0.25">
      <c r="A17" s="63" t="str">
        <f>programi!$A$2</f>
        <v>AGRFT</v>
      </c>
      <c r="B17" s="71">
        <v>2017</v>
      </c>
      <c r="C17" s="62" t="s">
        <v>185</v>
      </c>
      <c r="D17" s="64" t="s">
        <v>42</v>
      </c>
      <c r="E17" s="62" t="s">
        <v>188</v>
      </c>
      <c r="F17" s="64" t="s">
        <v>41</v>
      </c>
      <c r="G17" s="30" t="s">
        <v>53</v>
      </c>
      <c r="H17" s="85"/>
      <c r="I17" s="86"/>
    </row>
    <row r="18" spans="1:9" hidden="1" x14ac:dyDescent="0.25">
      <c r="A18" s="61" t="str">
        <f>programi!$A$2</f>
        <v>AGRFT</v>
      </c>
      <c r="B18" s="71">
        <v>2017</v>
      </c>
      <c r="C18" s="62" t="s">
        <v>185</v>
      </c>
      <c r="D18" s="62" t="s">
        <v>42</v>
      </c>
      <c r="E18" s="62" t="s">
        <v>22</v>
      </c>
      <c r="F18" s="62" t="s">
        <v>40</v>
      </c>
      <c r="G18" s="29" t="s">
        <v>53</v>
      </c>
      <c r="H18" s="83"/>
      <c r="I18" s="84"/>
    </row>
    <row r="19" spans="1:9" hidden="1" x14ac:dyDescent="0.25">
      <c r="A19" s="63" t="str">
        <f>programi!$A$2</f>
        <v>AGRFT</v>
      </c>
      <c r="B19" s="71">
        <v>2017</v>
      </c>
      <c r="C19" s="62" t="s">
        <v>185</v>
      </c>
      <c r="D19" s="64" t="s">
        <v>42</v>
      </c>
      <c r="E19" s="64" t="s">
        <v>22</v>
      </c>
      <c r="F19" s="64" t="s">
        <v>41</v>
      </c>
      <c r="G19" s="30" t="s">
        <v>53</v>
      </c>
      <c r="H19" s="85"/>
      <c r="I19" s="86"/>
    </row>
    <row r="20" spans="1:9" hidden="1" x14ac:dyDescent="0.25">
      <c r="A20" s="61" t="str">
        <f>programi!$A$2</f>
        <v>AGRFT</v>
      </c>
      <c r="B20" s="71">
        <v>2017</v>
      </c>
      <c r="C20" s="62" t="s">
        <v>185</v>
      </c>
      <c r="D20" s="62" t="s">
        <v>19</v>
      </c>
      <c r="E20" s="70"/>
      <c r="F20" s="62" t="s">
        <v>40</v>
      </c>
      <c r="G20" s="29" t="s">
        <v>53</v>
      </c>
      <c r="H20" s="83"/>
      <c r="I20" s="84"/>
    </row>
    <row r="21" spans="1:9" hidden="1" x14ac:dyDescent="0.25">
      <c r="A21" s="63" t="str">
        <f>programi!$A$2</f>
        <v>AGRFT</v>
      </c>
      <c r="B21" s="71">
        <v>2017</v>
      </c>
      <c r="C21" s="62" t="s">
        <v>185</v>
      </c>
      <c r="D21" s="64" t="s">
        <v>19</v>
      </c>
      <c r="E21" s="70"/>
      <c r="F21" s="64" t="s">
        <v>41</v>
      </c>
      <c r="G21" s="30" t="s">
        <v>53</v>
      </c>
      <c r="H21" s="85"/>
      <c r="I21" s="86"/>
    </row>
    <row r="22" spans="1:9" ht="30" hidden="1" x14ac:dyDescent="0.25">
      <c r="A22" s="61" t="str">
        <f>programi!$A$2</f>
        <v>AGRFT</v>
      </c>
      <c r="B22" s="71">
        <v>2017</v>
      </c>
      <c r="C22" s="62" t="s">
        <v>185</v>
      </c>
      <c r="D22" s="62" t="s">
        <v>39</v>
      </c>
      <c r="E22" s="62" t="s">
        <v>20</v>
      </c>
      <c r="F22" s="62" t="s">
        <v>40</v>
      </c>
      <c r="G22" s="29" t="s">
        <v>54</v>
      </c>
      <c r="H22" s="83"/>
      <c r="I22" s="84"/>
    </row>
    <row r="23" spans="1:9" ht="30" hidden="1" x14ac:dyDescent="0.25">
      <c r="A23" s="63" t="str">
        <f>programi!$A$2</f>
        <v>AGRFT</v>
      </c>
      <c r="B23" s="71">
        <v>2017</v>
      </c>
      <c r="C23" s="62" t="s">
        <v>185</v>
      </c>
      <c r="D23" s="64" t="s">
        <v>39</v>
      </c>
      <c r="E23" s="64" t="s">
        <v>20</v>
      </c>
      <c r="F23" s="64" t="s">
        <v>41</v>
      </c>
      <c r="G23" s="30" t="s">
        <v>54</v>
      </c>
      <c r="H23" s="85"/>
      <c r="I23" s="86"/>
    </row>
    <row r="24" spans="1:9" ht="30" hidden="1" x14ac:dyDescent="0.25">
      <c r="A24" s="61" t="str">
        <f>programi!$A$2</f>
        <v>AGRFT</v>
      </c>
      <c r="B24" s="71">
        <v>2017</v>
      </c>
      <c r="C24" s="62" t="s">
        <v>185</v>
      </c>
      <c r="D24" s="62" t="s">
        <v>39</v>
      </c>
      <c r="E24" s="62" t="s">
        <v>21</v>
      </c>
      <c r="F24" s="62" t="s">
        <v>40</v>
      </c>
      <c r="G24" s="29" t="s">
        <v>54</v>
      </c>
      <c r="H24" s="83"/>
      <c r="I24" s="84"/>
    </row>
    <row r="25" spans="1:9" ht="30" hidden="1" x14ac:dyDescent="0.25">
      <c r="A25" s="63" t="str">
        <f>programi!$A$2</f>
        <v>AGRFT</v>
      </c>
      <c r="B25" s="71">
        <v>2017</v>
      </c>
      <c r="C25" s="62" t="s">
        <v>185</v>
      </c>
      <c r="D25" s="64" t="s">
        <v>39</v>
      </c>
      <c r="E25" s="64" t="s">
        <v>21</v>
      </c>
      <c r="F25" s="64" t="s">
        <v>41</v>
      </c>
      <c r="G25" s="30" t="s">
        <v>54</v>
      </c>
      <c r="H25" s="85"/>
      <c r="I25" s="86"/>
    </row>
    <row r="26" spans="1:9" ht="30" hidden="1" x14ac:dyDescent="0.25">
      <c r="A26" s="61" t="str">
        <f>programi!$A$2</f>
        <v>AGRFT</v>
      </c>
      <c r="B26" s="71">
        <v>2017</v>
      </c>
      <c r="C26" s="62" t="s">
        <v>185</v>
      </c>
      <c r="D26" s="62" t="s">
        <v>42</v>
      </c>
      <c r="E26" s="62" t="s">
        <v>188</v>
      </c>
      <c r="F26" s="62" t="s">
        <v>40</v>
      </c>
      <c r="G26" s="29" t="s">
        <v>54</v>
      </c>
      <c r="H26" s="83"/>
      <c r="I26" s="84"/>
    </row>
    <row r="27" spans="1:9" ht="30" hidden="1" x14ac:dyDescent="0.25">
      <c r="A27" s="63" t="str">
        <f>programi!$A$2</f>
        <v>AGRFT</v>
      </c>
      <c r="B27" s="71">
        <v>2017</v>
      </c>
      <c r="C27" s="62" t="s">
        <v>185</v>
      </c>
      <c r="D27" s="64" t="s">
        <v>42</v>
      </c>
      <c r="E27" s="62" t="s">
        <v>188</v>
      </c>
      <c r="F27" s="64" t="s">
        <v>41</v>
      </c>
      <c r="G27" s="30" t="s">
        <v>54</v>
      </c>
      <c r="H27" s="85"/>
      <c r="I27" s="86"/>
    </row>
    <row r="28" spans="1:9" ht="30" hidden="1" x14ac:dyDescent="0.25">
      <c r="A28" s="61" t="str">
        <f>programi!$A$2</f>
        <v>AGRFT</v>
      </c>
      <c r="B28" s="71">
        <v>2017</v>
      </c>
      <c r="C28" s="62" t="s">
        <v>185</v>
      </c>
      <c r="D28" s="62" t="s">
        <v>42</v>
      </c>
      <c r="E28" s="62" t="s">
        <v>22</v>
      </c>
      <c r="F28" s="62" t="s">
        <v>40</v>
      </c>
      <c r="G28" s="29" t="s">
        <v>54</v>
      </c>
      <c r="H28" s="83"/>
      <c r="I28" s="84"/>
    </row>
    <row r="29" spans="1:9" ht="30" hidden="1" x14ac:dyDescent="0.25">
      <c r="A29" s="63" t="str">
        <f>programi!$A$2</f>
        <v>AGRFT</v>
      </c>
      <c r="B29" s="71">
        <v>2017</v>
      </c>
      <c r="C29" s="62" t="s">
        <v>185</v>
      </c>
      <c r="D29" s="64" t="s">
        <v>42</v>
      </c>
      <c r="E29" s="64" t="s">
        <v>22</v>
      </c>
      <c r="F29" s="64" t="s">
        <v>41</v>
      </c>
      <c r="G29" s="30" t="s">
        <v>54</v>
      </c>
      <c r="H29" s="85"/>
      <c r="I29" s="86"/>
    </row>
    <row r="30" spans="1:9" ht="30" hidden="1" x14ac:dyDescent="0.25">
      <c r="A30" s="61" t="str">
        <f>programi!$A$2</f>
        <v>AGRFT</v>
      </c>
      <c r="B30" s="71">
        <v>2017</v>
      </c>
      <c r="C30" s="62" t="s">
        <v>185</v>
      </c>
      <c r="D30" s="62" t="s">
        <v>19</v>
      </c>
      <c r="E30" s="70"/>
      <c r="F30" s="62" t="s">
        <v>40</v>
      </c>
      <c r="G30" s="29" t="s">
        <v>54</v>
      </c>
      <c r="H30" s="83"/>
      <c r="I30" s="84"/>
    </row>
    <row r="31" spans="1:9" ht="30" hidden="1" x14ac:dyDescent="0.25">
      <c r="A31" s="63" t="str">
        <f>programi!$A$2</f>
        <v>AGRFT</v>
      </c>
      <c r="B31" s="71">
        <v>2017</v>
      </c>
      <c r="C31" s="62" t="s">
        <v>185</v>
      </c>
      <c r="D31" s="64" t="s">
        <v>19</v>
      </c>
      <c r="E31" s="70"/>
      <c r="F31" s="64" t="s">
        <v>41</v>
      </c>
      <c r="G31" s="30" t="s">
        <v>54</v>
      </c>
      <c r="H31" s="85"/>
      <c r="I31" s="86"/>
    </row>
    <row r="32" spans="1:9" ht="30" hidden="1" x14ac:dyDescent="0.25">
      <c r="A32" s="61" t="str">
        <f>programi!$A$2</f>
        <v>AGRFT</v>
      </c>
      <c r="B32" s="71">
        <v>2017</v>
      </c>
      <c r="C32" s="62" t="s">
        <v>185</v>
      </c>
      <c r="D32" s="62" t="s">
        <v>39</v>
      </c>
      <c r="E32" s="62" t="s">
        <v>20</v>
      </c>
      <c r="F32" s="62" t="s">
        <v>40</v>
      </c>
      <c r="G32" s="29" t="s">
        <v>55</v>
      </c>
      <c r="H32" s="83"/>
      <c r="I32" s="84"/>
    </row>
    <row r="33" spans="1:9" ht="30" hidden="1" x14ac:dyDescent="0.25">
      <c r="A33" s="63" t="str">
        <f>programi!$A$2</f>
        <v>AGRFT</v>
      </c>
      <c r="B33" s="71">
        <v>2017</v>
      </c>
      <c r="C33" s="62" t="s">
        <v>185</v>
      </c>
      <c r="D33" s="64" t="s">
        <v>39</v>
      </c>
      <c r="E33" s="64" t="s">
        <v>20</v>
      </c>
      <c r="F33" s="64" t="s">
        <v>41</v>
      </c>
      <c r="G33" s="30" t="s">
        <v>56</v>
      </c>
      <c r="H33" s="85"/>
      <c r="I33" s="86"/>
    </row>
    <row r="34" spans="1:9" ht="30" hidden="1" x14ac:dyDescent="0.25">
      <c r="A34" s="61" t="str">
        <f>programi!$A$2</f>
        <v>AGRFT</v>
      </c>
      <c r="B34" s="71">
        <v>2017</v>
      </c>
      <c r="C34" s="62" t="s">
        <v>185</v>
      </c>
      <c r="D34" s="62" t="s">
        <v>39</v>
      </c>
      <c r="E34" s="62" t="s">
        <v>21</v>
      </c>
      <c r="F34" s="62" t="s">
        <v>40</v>
      </c>
      <c r="G34" s="29" t="s">
        <v>56</v>
      </c>
      <c r="H34" s="83"/>
      <c r="I34" s="84"/>
    </row>
    <row r="35" spans="1:9" ht="30" hidden="1" x14ac:dyDescent="0.25">
      <c r="A35" s="63" t="str">
        <f>programi!$A$2</f>
        <v>AGRFT</v>
      </c>
      <c r="B35" s="71">
        <v>2017</v>
      </c>
      <c r="C35" s="62" t="s">
        <v>185</v>
      </c>
      <c r="D35" s="64" t="s">
        <v>39</v>
      </c>
      <c r="E35" s="64" t="s">
        <v>21</v>
      </c>
      <c r="F35" s="64" t="s">
        <v>41</v>
      </c>
      <c r="G35" s="30" t="s">
        <v>56</v>
      </c>
      <c r="H35" s="85"/>
      <c r="I35" s="86"/>
    </row>
    <row r="36" spans="1:9" ht="30" hidden="1" x14ac:dyDescent="0.25">
      <c r="A36" s="61" t="str">
        <f>programi!$A$2</f>
        <v>AGRFT</v>
      </c>
      <c r="B36" s="71">
        <v>2017</v>
      </c>
      <c r="C36" s="62" t="s">
        <v>185</v>
      </c>
      <c r="D36" s="62" t="s">
        <v>42</v>
      </c>
      <c r="E36" s="62" t="s">
        <v>188</v>
      </c>
      <c r="F36" s="62" t="s">
        <v>40</v>
      </c>
      <c r="G36" s="29" t="s">
        <v>56</v>
      </c>
      <c r="H36" s="83"/>
      <c r="I36" s="84"/>
    </row>
    <row r="37" spans="1:9" ht="30" hidden="1" x14ac:dyDescent="0.25">
      <c r="A37" s="63" t="str">
        <f>programi!$A$2</f>
        <v>AGRFT</v>
      </c>
      <c r="B37" s="71">
        <v>2017</v>
      </c>
      <c r="C37" s="62" t="s">
        <v>185</v>
      </c>
      <c r="D37" s="64" t="s">
        <v>42</v>
      </c>
      <c r="E37" s="62" t="s">
        <v>188</v>
      </c>
      <c r="F37" s="64" t="s">
        <v>41</v>
      </c>
      <c r="G37" s="30" t="s">
        <v>56</v>
      </c>
      <c r="H37" s="85"/>
      <c r="I37" s="86"/>
    </row>
    <row r="38" spans="1:9" ht="30" hidden="1" x14ac:dyDescent="0.25">
      <c r="A38" s="61" t="str">
        <f>programi!$A$2</f>
        <v>AGRFT</v>
      </c>
      <c r="B38" s="71">
        <v>2017</v>
      </c>
      <c r="C38" s="62" t="s">
        <v>185</v>
      </c>
      <c r="D38" s="62" t="s">
        <v>42</v>
      </c>
      <c r="E38" s="62" t="s">
        <v>22</v>
      </c>
      <c r="F38" s="62" t="s">
        <v>40</v>
      </c>
      <c r="G38" s="29" t="s">
        <v>56</v>
      </c>
      <c r="H38" s="83"/>
      <c r="I38" s="84"/>
    </row>
    <row r="39" spans="1:9" ht="30" hidden="1" x14ac:dyDescent="0.25">
      <c r="A39" s="63" t="str">
        <f>programi!$A$2</f>
        <v>AGRFT</v>
      </c>
      <c r="B39" s="71">
        <v>2017</v>
      </c>
      <c r="C39" s="62" t="s">
        <v>185</v>
      </c>
      <c r="D39" s="64" t="s">
        <v>42</v>
      </c>
      <c r="E39" s="64" t="s">
        <v>22</v>
      </c>
      <c r="F39" s="64" t="s">
        <v>41</v>
      </c>
      <c r="G39" s="30" t="s">
        <v>56</v>
      </c>
      <c r="H39" s="85"/>
      <c r="I39" s="86"/>
    </row>
    <row r="40" spans="1:9" ht="30" hidden="1" x14ac:dyDescent="0.25">
      <c r="A40" s="61" t="str">
        <f>programi!$A$2</f>
        <v>AGRFT</v>
      </c>
      <c r="B40" s="71">
        <v>2017</v>
      </c>
      <c r="C40" s="62" t="s">
        <v>185</v>
      </c>
      <c r="D40" s="62" t="s">
        <v>19</v>
      </c>
      <c r="E40" s="70"/>
      <c r="F40" s="62" t="s">
        <v>40</v>
      </c>
      <c r="G40" s="29" t="s">
        <v>56</v>
      </c>
      <c r="H40" s="83"/>
      <c r="I40" s="84"/>
    </row>
    <row r="41" spans="1:9" ht="30" hidden="1" x14ac:dyDescent="0.25">
      <c r="A41" s="63" t="str">
        <f>programi!$A$2</f>
        <v>AGRFT</v>
      </c>
      <c r="B41" s="71">
        <v>2017</v>
      </c>
      <c r="C41" s="62" t="s">
        <v>185</v>
      </c>
      <c r="D41" s="64" t="s">
        <v>19</v>
      </c>
      <c r="E41" s="70"/>
      <c r="F41" s="64" t="s">
        <v>41</v>
      </c>
      <c r="G41" s="30" t="s">
        <v>56</v>
      </c>
      <c r="H41" s="85"/>
      <c r="I41" s="86"/>
    </row>
    <row r="42" spans="1:9" hidden="1" x14ac:dyDescent="0.25">
      <c r="H42" s="169">
        <f>SUM(H2:H41)</f>
        <v>3</v>
      </c>
      <c r="I42" s="169">
        <f>SUM(I2:I41)</f>
        <v>5</v>
      </c>
    </row>
  </sheetData>
  <autoFilter ref="A1:I42">
    <filterColumn colId="6">
      <filters>
        <filter val="ERASMUS"/>
      </filters>
    </filterColumn>
  </autoFilter>
  <pageMargins left="0.70866141732283472" right="0.70866141732283472" top="0.74803149606299213" bottom="0.74803149606299213" header="0.31496062992125984" footer="0.31496062992125984"/>
  <pageSetup paperSize="9" scale="4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7B06E38C5DD744783BF12568E983F02" ma:contentTypeVersion="0" ma:contentTypeDescription="Ustvari nov dokument." ma:contentTypeScope="" ma:versionID="154514e600a96670064efcffb2c5be72">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0FD53B-214A-4C6F-AD72-F9ABBBD1E21F}">
  <ds:schemaRefs>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4C37157-2995-47E5-827B-52BE1EDFF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B047F18-281D-4841-B9B7-A9A5CB90FE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2</vt:i4>
      </vt:variant>
    </vt:vector>
  </HeadingPairs>
  <TitlesOfParts>
    <vt:vector size="16" baseType="lpstr">
      <vt:lpstr>uvod</vt:lpstr>
      <vt:lpstr>povzetek - skupni pregled</vt:lpstr>
      <vt:lpstr>cilji +ukrepi</vt:lpstr>
      <vt:lpstr>vprašalnik</vt:lpstr>
      <vt:lpstr>programi</vt:lpstr>
      <vt:lpstr>vpis</vt:lpstr>
      <vt:lpstr>diplomanti</vt:lpstr>
      <vt:lpstr>izmenjava študentov 2016 </vt:lpstr>
      <vt:lpstr>izmenjava študentov 2017</vt:lpstr>
      <vt:lpstr>raziskovalna</vt:lpstr>
      <vt:lpstr>projekti</vt:lpstr>
      <vt:lpstr>izmenjava zaposlenih </vt:lpstr>
      <vt:lpstr>skrb za slovenčino</vt:lpstr>
      <vt:lpstr>List5</vt:lpstr>
      <vt:lpstr>clanica</vt:lpstr>
      <vt:lpstr>'povzetek - skupni pregled'!Tiskanje_naslovov</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Uporabnik sistema Windows</dc:creator>
  <cp:lastModifiedBy>Burger, Alenka</cp:lastModifiedBy>
  <cp:lastPrinted>2015-05-22T07:52:52Z</cp:lastPrinted>
  <dcterms:created xsi:type="dcterms:W3CDTF">2013-06-17T09:04:55Z</dcterms:created>
  <dcterms:modified xsi:type="dcterms:W3CDTF">2015-07-03T13:12:46Z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0x010100C7B06E38C5DD744783BF12568E983F02</vt:lpwstr>
  </property>
</Properties>
</file>